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General Assessment Matrix" sheetId="1" r:id="rId4"/>
    <sheet name="Round 2_ALL RESULTS" sheetId="2" r:id="rId5"/>
    <sheet name="Round 2_Median &amp; Mean scores, a" sheetId="3" r:id="rId6"/>
    <sheet name="Round 2_E1_Ariadna" sheetId="4" r:id="rId7"/>
    <sheet name="Round 2_E2_Sanju" sheetId="5" r:id="rId8"/>
    <sheet name="Round 2_E3_Virginie" sheetId="6" r:id="rId9"/>
    <sheet name="Round 2_E4_Vassen" sheetId="7" r:id="rId10"/>
    <sheet name="Round 2_E5_Sharveen" sheetId="8" r:id="rId11"/>
  </sheets>
</workbook>
</file>

<file path=xl/sharedStrings.xml><?xml version="1.0" encoding="utf-8"?>
<sst xmlns="http://schemas.openxmlformats.org/spreadsheetml/2006/main" uniqueCount="248">
  <si>
    <t>GAP-Track_Expert judgment assessment grid</t>
  </si>
  <si>
    <t>Adaptation Challenge considered: coastal adaptation</t>
  </si>
  <si>
    <t>Some further guidance:
- Guidance on scope and scale is included (italics) for each sub-question
- NA (Not Assessed) applies when the experts are not able to score, e.g; because they don’t know is information is available. Score 0 applies when experts know that information doesn’t exist.</t>
  </si>
  <si>
    <t>Guiding question</t>
  </si>
  <si>
    <t>Sub-questions</t>
  </si>
  <si>
    <t>Score description</t>
  </si>
  <si>
    <t>Score</t>
  </si>
  <si>
    <t>Confidence level</t>
  </si>
  <si>
    <r>
      <rPr>
        <b val="1"/>
        <sz val="12"/>
        <color indexed="8"/>
        <rFont val="Helvetica Neue"/>
      </rPr>
      <t xml:space="preserve">Justification
</t>
    </r>
    <r>
      <rPr>
        <b val="1"/>
        <sz val="12"/>
        <color indexed="8"/>
        <rFont val="Helvetica Neue"/>
      </rPr>
      <t xml:space="preserve">
</t>
    </r>
    <r>
      <rPr>
        <b val="1"/>
        <sz val="12"/>
        <color indexed="8"/>
        <rFont val="Helvetica Neue"/>
      </rPr>
      <t xml:space="preserve">including supporting information/metrics/indicators
</t>
    </r>
    <r>
      <rPr>
        <sz val="10"/>
        <color indexed="8"/>
        <rFont val="Helvetica Neue"/>
      </rPr>
      <t>(depending on the study context, only examples below)</t>
    </r>
  </si>
  <si>
    <r>
      <rPr>
        <b val="1"/>
        <sz val="12"/>
        <color indexed="8"/>
        <rFont val="Helvetica Neue"/>
      </rPr>
      <t xml:space="preserve">Data sources
</t>
    </r>
    <r>
      <rPr>
        <u val="single"/>
        <sz val="11"/>
        <color indexed="15"/>
        <rFont val="Helvetica Neue"/>
      </rPr>
      <t xml:space="preserve">
</t>
    </r>
    <r>
      <rPr>
        <u val="single"/>
        <sz val="10"/>
        <color indexed="15"/>
        <rFont val="Helvetica Neue"/>
      </rPr>
      <t>To be completed as the test phase is implemented</t>
    </r>
  </si>
  <si>
    <r>
      <rPr>
        <b val="1"/>
        <sz val="12"/>
        <color indexed="8"/>
        <rFont val="Helvetica Neue"/>
      </rPr>
      <t xml:space="preserve">Supporting information/metrics/indicators
</t>
    </r>
    <r>
      <rPr>
        <sz val="10"/>
        <color indexed="8"/>
        <rFont val="Helvetica Neue"/>
      </rPr>
      <t>(depending on the study context, only examples below)</t>
    </r>
  </si>
  <si>
    <r>
      <rPr>
        <sz val="11"/>
        <color indexed="8"/>
        <rFont val="Calibri"/>
      </rPr>
      <t xml:space="preserve">1.
</t>
    </r>
    <r>
      <rPr>
        <sz val="11"/>
        <color indexed="8"/>
        <rFont val="Calibri"/>
      </rPr>
      <t xml:space="preserve">Does </t>
    </r>
    <r>
      <rPr>
        <b val="1"/>
        <sz val="11"/>
        <color indexed="8"/>
        <rFont val="Calibri"/>
      </rPr>
      <t>scientifically-based knowledge on current and future climate risks</t>
    </r>
    <r>
      <rPr>
        <sz val="11"/>
        <color indexed="8"/>
        <rFont val="Calibri"/>
      </rPr>
      <t xml:space="preserve"> exist at the appropriate scale?</t>
    </r>
  </si>
  <si>
    <r>
      <rPr>
        <sz val="11"/>
        <color indexed="8"/>
        <rFont val="Calibri"/>
      </rPr>
      <t xml:space="preserve">1.1. Are </t>
    </r>
    <r>
      <rPr>
        <b val="1"/>
        <sz val="11"/>
        <color indexed="8"/>
        <rFont val="Calibri"/>
      </rPr>
      <t xml:space="preserve">current climate-related coastal hazards </t>
    </r>
    <r>
      <rPr>
        <sz val="11"/>
        <color indexed="8"/>
        <rFont val="Calibri"/>
      </rPr>
      <t xml:space="preserve">known?
</t>
    </r>
    <r>
      <rPr>
        <sz val="11"/>
        <color indexed="8"/>
        <rFont val="Calibri"/>
      </rPr>
      <t xml:space="preserve">
</t>
    </r>
    <r>
      <rPr>
        <i val="1"/>
        <u val="single"/>
        <sz val="11"/>
        <color indexed="8"/>
        <rFont val="Calibri"/>
      </rPr>
      <t>Scope</t>
    </r>
    <r>
      <rPr>
        <i val="1"/>
        <sz val="11"/>
        <color indexed="8"/>
        <rFont val="Calibri"/>
      </rPr>
      <t xml:space="preserve">: erosion, marine flooding, river flooding, salinization (soils, groundwater) + consideration of hazards from both extreme events (e.g. storms and cyclones) and slo onset changes (eg. Sea-level rise)
</t>
    </r>
    <r>
      <rPr>
        <i val="1"/>
        <u val="single"/>
        <sz val="11"/>
        <color indexed="8"/>
        <rFont val="Calibri"/>
      </rPr>
      <t>Scale</t>
    </r>
    <r>
      <rPr>
        <i val="1"/>
        <sz val="11"/>
        <color indexed="8"/>
        <rFont val="Calibri"/>
      </rPr>
      <t>: includes on national to local levels</t>
    </r>
  </si>
  <si>
    <r>
      <rPr>
        <sz val="10"/>
        <color indexed="8"/>
        <rFont val="Calibri"/>
      </rPr>
      <t xml:space="preserve">NA = Not assessed
</t>
    </r>
    <r>
      <rPr>
        <sz val="10"/>
        <color indexed="8"/>
        <rFont val="Calibri"/>
      </rPr>
      <t xml:space="preserve">0 = No information on current climate-related coastal hazards at the coast
</t>
    </r>
    <r>
      <rPr>
        <sz val="10"/>
        <color indexed="8"/>
        <rFont val="Calibri"/>
      </rPr>
      <t xml:space="preserve">1 = Partial knowledge on a very limited number of coastal areas and/or on only one of the main hazards considered 
</t>
    </r>
    <r>
      <rPr>
        <sz val="10"/>
        <color indexed="8"/>
        <rFont val="Calibri"/>
      </rPr>
      <t xml:space="preserve">2 = In-depth knowledge for more but still a limited number of coastal areas and/or on only one or two of the main hazards considered. The knowledge is well understood for the case studies, but these latter are too specific (e.g. in terms of physical features) to be representative of most of the non-studied areas
</t>
    </r>
    <r>
      <rPr>
        <sz val="10"/>
        <color indexed="8"/>
        <rFont val="Calibri"/>
      </rPr>
      <t xml:space="preserve">3 = In-depth knowledge for a limited number of coastal areas and/or for most of the main hazards considered. The coastal areas studied are representative enough (in terms of physical features) of most of the other areas, therefore allowing for some lessons to be learnt
</t>
    </r>
    <r>
      <rPr>
        <sz val="10"/>
        <color indexed="8"/>
        <rFont val="Calibri"/>
      </rPr>
      <t>4 = Wide understanding of hazards, including a wide diversity of coastal case studies representing the various situations at the country level.</t>
    </r>
  </si>
  <si>
    <r>
      <rPr>
        <sz val="10"/>
        <color indexed="8"/>
        <rFont val="Calibri"/>
      </rPr>
      <t xml:space="preserve">Literature review
</t>
    </r>
    <r>
      <rPr>
        <sz val="10"/>
        <color indexed="17"/>
        <rFont val="Calibri"/>
      </rPr>
      <t xml:space="preserve">Tbc
</t>
    </r>
    <r>
      <rPr>
        <sz val="10"/>
        <color indexed="8"/>
        <rFont val="Calibri"/>
      </rPr>
      <t>Experts’ own knowledge on the topic and the case study</t>
    </r>
  </si>
  <si>
    <r>
      <rPr>
        <sz val="11"/>
        <color indexed="8"/>
        <rFont val="Calibri"/>
      </rPr>
      <t xml:space="preserve">1.2. Are </t>
    </r>
    <r>
      <rPr>
        <b val="1"/>
        <sz val="11"/>
        <color indexed="8"/>
        <rFont val="Calibri"/>
      </rPr>
      <t xml:space="preserve">current drivers of exposure and vulnerability of natural systems </t>
    </r>
    <r>
      <rPr>
        <sz val="11"/>
        <color indexed="8"/>
        <rFont val="Calibri"/>
      </rPr>
      <t xml:space="preserve">known?
</t>
    </r>
    <r>
      <rPr>
        <sz val="11"/>
        <color indexed="8"/>
        <rFont val="Calibri"/>
      </rPr>
      <t xml:space="preserve">
</t>
    </r>
    <r>
      <rPr>
        <i val="1"/>
        <u val="single"/>
        <sz val="11"/>
        <color indexed="8"/>
        <rFont val="Calibri"/>
      </rPr>
      <t>Scope</t>
    </r>
    <r>
      <rPr>
        <i val="1"/>
        <sz val="11"/>
        <color indexed="8"/>
        <rFont val="Calibri"/>
      </rPr>
      <t xml:space="preserve">: drivers influencing the dynamics of key natural coastal systems (beach-dune systems, wetlands, coral reefs, coastal vegetation, etc.)
</t>
    </r>
    <r>
      <rPr>
        <i val="1"/>
        <u val="single"/>
        <sz val="11"/>
        <color indexed="8"/>
        <rFont val="Calibri"/>
      </rPr>
      <t>Scale</t>
    </r>
    <r>
      <rPr>
        <i val="1"/>
        <sz val="11"/>
        <color indexed="8"/>
        <rFont val="Calibri"/>
      </rPr>
      <t>: includes on national to local levels</t>
    </r>
  </si>
  <si>
    <r>
      <rPr>
        <sz val="10"/>
        <color indexed="8"/>
        <rFont val="Calibri"/>
      </rPr>
      <t xml:space="preserve">NA = Not assessed
</t>
    </r>
    <r>
      <rPr>
        <sz val="10"/>
        <color indexed="8"/>
        <rFont val="Calibri"/>
      </rPr>
      <t xml:space="preserve">0 = No information on the drivers of natural systems’ exposure and vulnerability
</t>
    </r>
    <r>
      <rPr>
        <sz val="10"/>
        <color indexed="8"/>
        <rFont val="Calibri"/>
      </rPr>
      <t xml:space="preserve">1 = Partial knowledge on a limited number of ecosystems with regard to the drivers of their exposure and/or vulnerability to climate-related hazards
</t>
    </r>
    <r>
      <rPr>
        <sz val="10"/>
        <color indexed="8"/>
        <rFont val="Calibri"/>
      </rPr>
      <t xml:space="preserve">2 = In-depth knowledge for a limited number of ecosystems, but limited potential to extrapolate results to other ecosystems and draw lessons beyond the case studied. I.e. the root and contemporary causes of coastal exposure and vulnerability are well understood for the case studies, but these latter are too specific (e.g. in terms of environmental conditions) to be representative of a wider range of situations at the country level
</t>
    </r>
    <r>
      <rPr>
        <sz val="10"/>
        <color indexed="8"/>
        <rFont val="Calibri"/>
      </rPr>
      <t xml:space="preserve">3 = In-depth knowledge for a limited number of ecosystems but that are representative of most of the other ecosystems, therefore allowing for some lessons to be learnt
</t>
    </r>
    <r>
      <rPr>
        <sz val="10"/>
        <color indexed="8"/>
        <rFont val="Calibri"/>
      </rPr>
      <t>4 = Wide understanding of the drivers of natural systems’ exposure and/or vulnerability to climate-related hazards across the most representative ecosystems</t>
    </r>
  </si>
  <si>
    <r>
      <rPr>
        <sz val="11"/>
        <color indexed="8"/>
        <rFont val="Calibri"/>
      </rPr>
      <t xml:space="preserve">1.3. Are </t>
    </r>
    <r>
      <rPr>
        <b val="1"/>
        <sz val="11"/>
        <color indexed="8"/>
        <rFont val="Calibri"/>
      </rPr>
      <t xml:space="preserve">current drivers of exposure and vulnerability of human systems </t>
    </r>
    <r>
      <rPr>
        <sz val="11"/>
        <color indexed="8"/>
        <rFont val="Calibri"/>
      </rPr>
      <t xml:space="preserve">known?
</t>
    </r>
    <r>
      <rPr>
        <sz val="11"/>
        <color indexed="8"/>
        <rFont val="Calibri"/>
      </rPr>
      <t xml:space="preserve">
</t>
    </r>
    <r>
      <rPr>
        <i val="1"/>
        <u val="single"/>
        <sz val="11"/>
        <color indexed="8"/>
        <rFont val="Calibri"/>
      </rPr>
      <t>Scope</t>
    </r>
    <r>
      <rPr>
        <i val="1"/>
        <sz val="11"/>
        <color indexed="8"/>
        <rFont val="Calibri"/>
      </rPr>
      <t xml:space="preserve">: drivers related to populations, assets (buildings, infrastructure, etc.) and economic activities (beachside tourism, fisheries, aquaculture, etc.) as well as decision-making processes (public authorities, local communities, private sector)
</t>
    </r>
    <r>
      <rPr>
        <i val="1"/>
        <sz val="11"/>
        <color indexed="8"/>
        <rFont val="Calibri"/>
      </rPr>
      <t xml:space="preserve">Postulate: while drivers are by definition context-specific, here we focus on drivers that are generic from one case to another (e.g. role of urban densification in flood-prone areas, loss of social capital in face of disasters)
</t>
    </r>
    <r>
      <rPr>
        <i val="1"/>
        <u val="single"/>
        <sz val="11"/>
        <color indexed="8"/>
        <rFont val="Calibri"/>
      </rPr>
      <t>Scale</t>
    </r>
    <r>
      <rPr>
        <i val="1"/>
        <sz val="11"/>
        <color indexed="8"/>
        <rFont val="Calibri"/>
      </rPr>
      <t>: includes on national to local levels</t>
    </r>
  </si>
  <si>
    <r>
      <rPr>
        <sz val="10"/>
        <color indexed="8"/>
        <rFont val="Calibri"/>
      </rPr>
      <t xml:space="preserve">NA = Not assessed
</t>
    </r>
    <r>
      <rPr>
        <sz val="10"/>
        <color indexed="8"/>
        <rFont val="Calibri"/>
      </rPr>
      <t xml:space="preserve">0 = No information on the drivers of human systems’ exposure and vulnerability
</t>
    </r>
    <r>
      <rPr>
        <sz val="10"/>
        <color indexed="8"/>
        <rFont val="Calibri"/>
      </rPr>
      <t xml:space="preserve">1 = Partial knowledge on a limited number of settlements/sectors/communities with regard to the drivers of their exposure and/or vulnerability to climate-related hazards
</t>
    </r>
    <r>
      <rPr>
        <sz val="10"/>
        <color indexed="8"/>
        <rFont val="Calibri"/>
      </rPr>
      <t xml:space="preserve">2 = In-depth knowledge for a limited number of settlements/sectors/communities, but limited potential to extrapolate results to other settlements/sectors/communities and draw lessons beyond the case studied. I.e. the root and contemporary causes of coastal exposure and vulnerability are well understood for the case studies, but these latter are too specific (e.g. in terms of socioeconomic conditions) to be representative of a wider range of situations at the country level
</t>
    </r>
    <r>
      <rPr>
        <sz val="10"/>
        <color indexed="8"/>
        <rFont val="Calibri"/>
      </rPr>
      <t xml:space="preserve">3 = In-depth knowledge for a limited number of settlements/sectors/communities but that are representative of most of the other settlements/sectors/communities, therefore allowing for some lessons to be learnt
</t>
    </r>
    <r>
      <rPr>
        <sz val="10"/>
        <color indexed="8"/>
        <rFont val="Calibri"/>
      </rPr>
      <t>4 = Wide understanding of the drivers of human systems’ exposure and/or vulnerability to climate-related hazards across the most representative settlements/sectors/communities</t>
    </r>
  </si>
  <si>
    <r>
      <rPr>
        <sz val="11"/>
        <color indexed="8"/>
        <rFont val="Calibri"/>
      </rPr>
      <t xml:space="preserve">1.4 Are </t>
    </r>
    <r>
      <rPr>
        <b val="1"/>
        <sz val="11"/>
        <color indexed="8"/>
        <rFont val="Calibri"/>
      </rPr>
      <t>future climate risks</t>
    </r>
    <r>
      <rPr>
        <sz val="11"/>
        <color indexed="8"/>
        <rFont val="Calibri"/>
      </rPr>
      <t xml:space="preserve"> projected (at a relevant/useful scale)?
</t>
    </r>
    <r>
      <rPr>
        <sz val="11"/>
        <color indexed="8"/>
        <rFont val="Calibri"/>
      </rPr>
      <t xml:space="preserve">
</t>
    </r>
    <r>
      <rPr>
        <i val="1"/>
        <u val="single"/>
        <sz val="11"/>
        <color indexed="8"/>
        <rFont val="Calibri"/>
      </rPr>
      <t>Scope</t>
    </r>
    <r>
      <rPr>
        <i val="1"/>
        <sz val="11"/>
        <color indexed="8"/>
        <rFont val="Calibri"/>
      </rPr>
      <t xml:space="preserve">: touches on a forward-looking approach for 1.1 + 1.2 + 1.3. I.e., integration of knowledge on future trends in hazards, exposure and vulnerability (for both natural and human systems), for example based on modeling and scenarios. Ideally, projections bringing climate, environmental and socioeconomic scenarios together
</t>
    </r>
    <r>
      <rPr>
        <i val="1"/>
        <sz val="11"/>
        <color indexed="8"/>
        <rFont val="Calibri"/>
      </rPr>
      <t xml:space="preserve">The effect of alternative adaptation scenarios could be considered (eg. low vs. high adaptation). Needs o be specified in the “Justification” column
</t>
    </r>
    <r>
      <rPr>
        <i val="1"/>
        <u val="single"/>
        <sz val="11"/>
        <color indexed="8"/>
        <rFont val="Calibri"/>
      </rPr>
      <t>Scale</t>
    </r>
    <r>
      <rPr>
        <i val="1"/>
        <sz val="11"/>
        <color indexed="8"/>
        <rFont val="Calibri"/>
      </rPr>
      <t>: includes on national to local levels</t>
    </r>
  </si>
  <si>
    <r>
      <rPr>
        <sz val="10"/>
        <color indexed="8"/>
        <rFont val="Calibri"/>
      </rPr>
      <t xml:space="preserve">NA = Not assessed
</t>
    </r>
    <r>
      <rPr>
        <sz val="10"/>
        <color indexed="8"/>
        <rFont val="Calibri"/>
      </rPr>
      <t xml:space="preserve">0 = No projections available at an adequate scale (e.g. only global or for wide ocean regions)
</t>
    </r>
    <r>
      <rPr>
        <sz val="10"/>
        <color indexed="8"/>
        <rFont val="Calibri"/>
      </rPr>
      <t xml:space="preserve">1 = Projections exist only for a limited number of places and only consider a single warming scenario and a business-as-usual socio-economic scenario. Adaptation scenarios are not considered.
</t>
    </r>
    <r>
      <rPr>
        <sz val="10"/>
        <color indexed="8"/>
        <rFont val="Calibri"/>
      </rPr>
      <t xml:space="preserve">2 = Projections exist for a number of places, but most often only consider 1 warming scenario and a business-as-usual socioeconomic scenario. Adaptation scenarios helping contrasting future risk with and without enhanced adaptation efforts, are not considered.
</t>
    </r>
    <r>
      <rPr>
        <sz val="10"/>
        <color indexed="8"/>
        <rFont val="Calibri"/>
      </rPr>
      <t xml:space="preserve">3 = Projections use contrasting/various warming scenarios but only business-as-usual socioeconomic scenario. Projections exist for many places that are representative of most of the other situations at the country level, therefore allowing for some lessons to be learnt. Adaptation scenarios helping contrasting future risk with and without enhanced adaptation efforts, are not considered.
</t>
    </r>
    <r>
      <rPr>
        <sz val="10"/>
        <color indexed="8"/>
        <rFont val="Calibri"/>
      </rPr>
      <t>4 = Projections bringing climate, environmental and socioeconomic scenarios together exist for many places that are representative of a wider range of situation at the country level. These projections use contrasting/various warming scenarios and several socioeconomic scenarios. Also, some adaptation scenarios are considered, even roughly, that help contrast future risk with and without enhanced adaptation efforts.</t>
    </r>
  </si>
  <si>
    <r>
      <rPr>
        <sz val="11"/>
        <color indexed="8"/>
        <rFont val="Calibri"/>
      </rPr>
      <t xml:space="preserve">2.
</t>
    </r>
    <r>
      <rPr>
        <sz val="11"/>
        <color indexed="8"/>
        <rFont val="Calibri"/>
      </rPr>
      <t xml:space="preserve">Are there national to local </t>
    </r>
    <r>
      <rPr>
        <b val="1"/>
        <sz val="11"/>
        <color indexed="8"/>
        <rFont val="Calibri"/>
      </rPr>
      <t>plans</t>
    </r>
    <r>
      <rPr>
        <sz val="11"/>
        <color indexed="8"/>
        <rFont val="Calibri"/>
      </rPr>
      <t xml:space="preserve"> in place and implemented?</t>
    </r>
  </si>
  <si>
    <r>
      <rPr>
        <sz val="11"/>
        <color indexed="8"/>
        <rFont val="Calibri"/>
      </rPr>
      <t xml:space="preserve">2.1. Is there an </t>
    </r>
    <r>
      <rPr>
        <b val="1"/>
        <sz val="11"/>
        <color indexed="8"/>
        <rFont val="Calibri"/>
      </rPr>
      <t>adaptation plan(s)</t>
    </r>
    <r>
      <rPr>
        <sz val="11"/>
        <color indexed="8"/>
        <rFont val="Calibri"/>
      </rPr>
      <t xml:space="preserve"> (national to local)?
</t>
    </r>
    <r>
      <rPr>
        <sz val="11"/>
        <color indexed="8"/>
        <rFont val="Calibri"/>
      </rPr>
      <t xml:space="preserve">
</t>
    </r>
    <r>
      <rPr>
        <i val="1"/>
        <u val="single"/>
        <sz val="11"/>
        <color indexed="8"/>
        <rFont val="Calibri"/>
      </rPr>
      <t>Scope</t>
    </r>
    <r>
      <rPr>
        <i val="1"/>
        <sz val="11"/>
        <color indexed="8"/>
        <rFont val="Calibri"/>
      </rPr>
      <t xml:space="preserve">: plans and policies specific for climate adaptation, or mainstreaming of adaptation into existing plans and policies. For example, a national plan that has granular / local level interventions scores high on the evaluation scale. Doesn’t include implementation aspects (concrete measures and institutional means of implementation are captured in 2.2 and 4.1, respectively). Considers that local governments often play a more prominent role than national governments.
</t>
    </r>
    <r>
      <rPr>
        <i val="1"/>
        <u val="single"/>
        <sz val="11"/>
        <color indexed="8"/>
        <rFont val="Calibri"/>
      </rPr>
      <t>Scale</t>
    </r>
    <r>
      <rPr>
        <i val="1"/>
        <sz val="11"/>
        <color indexed="8"/>
        <rFont val="Calibri"/>
      </rPr>
      <t>: includes national to local levels</t>
    </r>
  </si>
  <si>
    <r>
      <rPr>
        <i val="1"/>
        <sz val="10"/>
        <color indexed="8"/>
        <rFont val="Calibri"/>
      </rPr>
      <t xml:space="preserve">Dimensions considered: whether a national exist + is supported by local plans (to support implementation on the ground) + existence or not of a monitoring and evaluation system
</t>
    </r>
    <r>
      <rPr>
        <sz val="10"/>
        <color indexed="20"/>
        <rFont val="Calibri"/>
      </rPr>
      <t xml:space="preserve">    
</t>
    </r>
    <r>
      <rPr>
        <sz val="10"/>
        <color indexed="8"/>
        <rFont val="Calibri"/>
      </rPr>
      <t xml:space="preserve">NA = Not assessed
</t>
    </r>
    <r>
      <rPr>
        <sz val="10"/>
        <color indexed="8"/>
        <rFont val="Calibri"/>
      </rPr>
      <t xml:space="preserve">0 = None
</t>
    </r>
    <r>
      <rPr>
        <sz val="10"/>
        <color indexed="8"/>
        <rFont val="Calibri"/>
      </rPr>
      <t xml:space="preserve">1 = A national policy exists that covers a wide diversity of settlements/sectors/communities but only consists of a list of options without any guidance on prioritization and/or relevant timescales for implementation. No local plans exist to support implementation on the ground. No monitoring and evaluation system. 
</t>
    </r>
    <r>
      <rPr>
        <sz val="10"/>
        <color indexed="8"/>
        <rFont val="Calibri"/>
      </rPr>
      <t xml:space="preserve">2 = A national policy exists (wide diversity of settlements/sectors/communities, list of options) and provides some guidance (action prioritization, timescales for implementation), but only for settlements/sectors/communities at higher risk (hotspots). Only very few, pioneering local plans exist to to support implementation on the ground. A monitoring and evaluation system is at an embryonic stage.
</t>
    </r>
    <r>
      <rPr>
        <sz val="10"/>
        <color indexed="8"/>
        <rFont val="Calibri"/>
      </rPr>
      <t xml:space="preserve">3 = A national policy exists that encompasses the main settlements/sectors/communities (not only hotspots). Several local plans exist to support implementation on the ground. The monitoring and evaluation system is advanced and (at least partly) operational.
</t>
    </r>
    <r>
      <rPr>
        <sz val="10"/>
        <color indexed="8"/>
        <rFont val="Calibri"/>
      </rPr>
      <t>4 = A national policy exists that encompasses the main settlements/sectors/communities (not only hotspots). Implementation is supported by  a lot of local plans for the main settlements/sectors/communities (not only hotspots). The monitoring and evaluation system is fully advanced and operational.</t>
    </r>
  </si>
  <si>
    <r>
      <rPr>
        <sz val="11"/>
        <color indexed="8"/>
        <rFont val="Calibri"/>
      </rPr>
      <t xml:space="preserve">2.2. Are there </t>
    </r>
    <r>
      <rPr>
        <b val="1"/>
        <sz val="11"/>
        <color indexed="8"/>
        <rFont val="Calibri"/>
      </rPr>
      <t>adaptation plan(s)</t>
    </r>
    <r>
      <rPr>
        <sz val="11"/>
        <color indexed="8"/>
        <rFont val="Calibri"/>
      </rPr>
      <t xml:space="preserve"> (national to local) implemented?
</t>
    </r>
    <r>
      <rPr>
        <sz val="10"/>
        <color indexed="8"/>
        <rFont val="Helvetica Neue"/>
      </rPr>
      <t xml:space="preserve">
</t>
    </r>
    <r>
      <rPr>
        <i val="1"/>
        <u val="single"/>
        <sz val="11"/>
        <color indexed="8"/>
        <rFont val="Calibri"/>
      </rPr>
      <t>Scope</t>
    </r>
    <r>
      <rPr>
        <i val="1"/>
        <sz val="11"/>
        <color indexed="8"/>
        <rFont val="Calibri"/>
      </rPr>
      <t xml:space="preserve">: plan implementation on the ground. Implicitly includes dimensions of governance and multi-level coordination. Includes processes for monitoring and evaluation
</t>
    </r>
    <r>
      <rPr>
        <i val="1"/>
        <u val="single"/>
        <sz val="11"/>
        <color indexed="8"/>
        <rFont val="Calibri"/>
      </rPr>
      <t>Scale</t>
    </r>
    <r>
      <rPr>
        <i val="1"/>
        <sz val="11"/>
        <color indexed="8"/>
        <rFont val="Calibri"/>
      </rPr>
      <t>: includes national to local levels</t>
    </r>
  </si>
  <si>
    <r>
      <rPr>
        <i val="1"/>
        <sz val="10"/>
        <color indexed="8"/>
        <rFont val="Calibri"/>
      </rPr>
      <t xml:space="preserve">Dimensions considered: level of implementation of the national and local plans (from no to full implementation) + existence or not of a monitoring and evaluation system
</t>
    </r>
    <r>
      <rPr>
        <sz val="10"/>
        <color indexed="8"/>
        <rFont val="Calibri"/>
      </rPr>
      <t xml:space="preserve">
</t>
    </r>
    <r>
      <rPr>
        <sz val="10"/>
        <color indexed="8"/>
        <rFont val="Calibri"/>
      </rPr>
      <t xml:space="preserve">NA = Not assessed
</t>
    </r>
    <r>
      <rPr>
        <sz val="10"/>
        <color indexed="8"/>
        <rFont val="Calibri"/>
      </rPr>
      <t xml:space="preserve">0 = No implementation activities
</t>
    </r>
    <r>
      <rPr>
        <sz val="10"/>
        <color indexed="8"/>
        <rFont val="Calibri"/>
      </rPr>
      <t xml:space="preserve">1 = Pilot implementation only in a very limited number of settlements/sectors/communities. Only partial level of implementation. No monitoring and evaluation system. 
</t>
    </r>
    <r>
      <rPr>
        <sz val="10"/>
        <color indexed="8"/>
        <rFont val="Calibri"/>
      </rPr>
      <t xml:space="preserve">2 = Implementation only in settlements/sectors/communities at higher risk (hotspots). Only partial implementation (only some of the dimensions of the plan). A monitoring and evaluation system is at an embryonic stage.
</t>
    </r>
    <r>
      <rPr>
        <sz val="10"/>
        <color indexed="8"/>
        <rFont val="Calibri"/>
      </rPr>
      <t xml:space="preserve">3 = Implementation in the main settlements/sectors/communities (not only hotspots). Close to full implementation of all the dimensions of the plan. The monitoring and evaluation system is advanced and (at least partly) operational.
</t>
    </r>
    <r>
      <rPr>
        <sz val="10"/>
        <color indexed="8"/>
        <rFont val="Calibri"/>
      </rPr>
      <t>4 = Implementation in almost all settlements/sectors/communities (not only hotspots or main settlements/sectors/communities). Close to full implementation of all the dimensions of the plan. The monitoring and evaluation system is fully advanced and operational.</t>
    </r>
  </si>
  <si>
    <r>
      <rPr>
        <sz val="11"/>
        <color indexed="8"/>
        <rFont val="Calibri"/>
      </rPr>
      <t xml:space="preserve">2.3. Are the </t>
    </r>
    <r>
      <rPr>
        <b val="1"/>
        <sz val="11"/>
        <color indexed="8"/>
        <rFont val="Calibri"/>
      </rPr>
      <t xml:space="preserve">main non-state actors </t>
    </r>
    <r>
      <rPr>
        <sz val="11"/>
        <color indexed="8"/>
        <rFont val="Calibri"/>
      </rPr>
      <t xml:space="preserve">contributing to the design and implementation of national and local plans/policies?
</t>
    </r>
    <r>
      <rPr>
        <sz val="11"/>
        <color indexed="8"/>
        <rFont val="Calibri"/>
      </rPr>
      <t xml:space="preserve">
</t>
    </r>
    <r>
      <rPr>
        <i val="1"/>
        <u val="single"/>
        <sz val="11"/>
        <color indexed="8"/>
        <rFont val="Calibri"/>
      </rPr>
      <t>Scope</t>
    </r>
    <r>
      <rPr>
        <i val="1"/>
        <sz val="11"/>
        <color indexed="8"/>
        <rFont val="Calibri"/>
      </rPr>
      <t xml:space="preserve">: considers the extent to which non-state actors (private sector, communities, NGOs, etc.) are involved in consultations or drafting coastal adaptation strategies. Participation processes to involve the local community in the planning process and adaptation option implementation is considered (key to support implementation).
</t>
    </r>
    <r>
      <rPr>
        <i val="1"/>
        <u val="single"/>
        <sz val="11"/>
        <color indexed="8"/>
        <rFont val="Calibri"/>
      </rPr>
      <t>Scale</t>
    </r>
    <r>
      <rPr>
        <i val="1"/>
        <sz val="11"/>
        <color indexed="8"/>
        <rFont val="Calibri"/>
      </rPr>
      <t>: includes national to local non-sated actors</t>
    </r>
  </si>
  <si>
    <t xml:space="preserve">NA = Not assessed
0 = No participation processes are reported
1 = Paricipation is limited, e.g. for a specific sector or community in a specific place, but not at the municipal or national scale for example
2 = Some level of participation of a still limited number of non-state actors is reported at the national scale and/or for several local contexts, however consultations/participatory processes are not carried out regularly ('check the box' process)
3 = Some level of participation of the most representative non-state actors (e.g. representative of major economic sectors, main communities and main local NGOs) is reported at the national scale and in several local contexts
4 = High level of participation of the most representative non-state actors (e.g. representative of major economic sectors, main communities and main local NGOs) is reported at the national scale and in most of the local contexts. These participatory measures are maintained, to review and revise existing policies/plans. </t>
  </si>
  <si>
    <r>
      <rPr>
        <sz val="11"/>
        <color indexed="8"/>
        <rFont val="Calibri"/>
      </rPr>
      <t xml:space="preserve">3.
</t>
    </r>
    <r>
      <rPr>
        <sz val="11"/>
        <color indexed="8"/>
        <rFont val="Calibri"/>
      </rPr>
      <t xml:space="preserve">Are </t>
    </r>
    <r>
      <rPr>
        <b val="1"/>
        <sz val="11"/>
        <color indexed="8"/>
        <rFont val="Calibri"/>
      </rPr>
      <t>adequate actions</t>
    </r>
    <r>
      <rPr>
        <sz val="11"/>
        <color indexed="8"/>
        <rFont val="Calibri"/>
      </rPr>
      <t xml:space="preserve"> taking place at a relevant scale </t>
    </r>
    <r>
      <rPr>
        <b val="1"/>
        <sz val="11"/>
        <color indexed="8"/>
        <rFont val="Calibri"/>
      </rPr>
      <t>to reduce climate risks</t>
    </r>
    <r>
      <rPr>
        <sz val="11"/>
        <color indexed="8"/>
        <rFont val="Calibri"/>
      </rPr>
      <t xml:space="preserve">?
</t>
    </r>
    <r>
      <rPr>
        <sz val="11"/>
        <color indexed="8"/>
        <rFont val="Calibri"/>
      </rPr>
      <t xml:space="preserve">
</t>
    </r>
    <r>
      <rPr>
        <i val="1"/>
        <sz val="11"/>
        <color indexed="8"/>
        <rFont val="Calibri"/>
      </rPr>
      <t>“Action” here refers to a wide diversity of options aiming at implementing adaptation on the ground, including specific measures as well as regulatory processes</t>
    </r>
  </si>
  <si>
    <r>
      <rPr>
        <sz val="11"/>
        <color indexed="8"/>
        <rFont val="Calibri"/>
      </rPr>
      <t xml:space="preserve">3.1. Are there actions targeting the most prominent </t>
    </r>
    <r>
      <rPr>
        <b val="1"/>
        <sz val="11"/>
        <color indexed="8"/>
        <rFont val="Calibri"/>
      </rPr>
      <t>climate hazards</t>
    </r>
    <r>
      <rPr>
        <b val="1"/>
        <sz val="11"/>
        <color indexed="15"/>
        <rFont val="Calibri"/>
      </rPr>
      <t xml:space="preserve"> </t>
    </r>
    <r>
      <rPr>
        <b val="1"/>
        <sz val="11"/>
        <color indexed="8"/>
        <rFont val="Calibri"/>
      </rPr>
      <t>on the coast</t>
    </r>
    <r>
      <rPr>
        <sz val="11"/>
        <color indexed="8"/>
        <rFont val="Calibri"/>
      </rPr>
      <t>?</t>
    </r>
    <r>
      <rPr>
        <sz val="11"/>
        <color indexed="22"/>
        <rFont val="Calibri"/>
      </rPr>
      <t xml:space="preserve">
</t>
    </r>
    <r>
      <rPr>
        <sz val="11"/>
        <color indexed="22"/>
        <rFont val="Calibri"/>
      </rPr>
      <t xml:space="preserve">
</t>
    </r>
    <r>
      <rPr>
        <i val="1"/>
        <u val="single"/>
        <sz val="11"/>
        <color indexed="8"/>
        <rFont val="Calibri"/>
      </rPr>
      <t>Scope</t>
    </r>
    <r>
      <rPr>
        <i val="1"/>
        <sz val="11"/>
        <color indexed="8"/>
        <rFont val="Calibri"/>
      </rPr>
      <t xml:space="preserve">: actions that address the main climate-related hazards identified in sub-question 1.1 (i.e. erosion, marine flooding, river flooding, salinization from both extreme events and slow on-set changes). This includes both nature-based and community-based adaptation activities aimed at directly limiting climate hazards (e.g. through enhanced coastal protection, ecosystem services or coastal defense options). The risk of maladaptation (in relation with context-specificities) is also considered
</t>
    </r>
    <r>
      <rPr>
        <i val="1"/>
        <u val="single"/>
        <sz val="11"/>
        <color indexed="8"/>
        <rFont val="Calibri"/>
      </rPr>
      <t>Scale</t>
    </r>
    <r>
      <rPr>
        <i val="1"/>
        <sz val="11"/>
        <color indexed="8"/>
        <rFont val="Calibri"/>
      </rPr>
      <t>: the focus is on the local scale, with a national-level perspective included</t>
    </r>
  </si>
  <si>
    <r>
      <rPr>
        <i val="1"/>
        <sz val="10"/>
        <color indexed="8"/>
        <rFont val="Calibri"/>
      </rPr>
      <t>Dimensions considered: type of hazards considered, and type of actions (coastal protection, accommodation, retreat) depending on context-specificities, induced risk of maladaptation</t>
    </r>
    <r>
      <rPr>
        <i val="1"/>
        <sz val="10"/>
        <color indexed="15"/>
        <rFont val="Calibri"/>
      </rPr>
      <t xml:space="preserve">
</t>
    </r>
    <r>
      <rPr>
        <i val="1"/>
        <sz val="10"/>
        <color indexed="8"/>
        <rFont val="Calibri"/>
      </rPr>
      <t xml:space="preserve">
</t>
    </r>
    <r>
      <rPr>
        <sz val="10"/>
        <color indexed="8"/>
        <rFont val="Calibri"/>
      </rPr>
      <t xml:space="preserve">NA = Not assessed
</t>
    </r>
    <r>
      <rPr>
        <sz val="10"/>
        <color indexed="8"/>
        <rFont val="Calibri"/>
      </rPr>
      <t xml:space="preserve">0 = No specific action is undertaken to control hazards at the coast
</t>
    </r>
    <r>
      <rPr>
        <sz val="10"/>
        <color indexed="8"/>
        <rFont val="Calibri"/>
      </rPr>
      <t xml:space="preserve">1 = A very limited number of actions are reported on the ground, without any insight on their potential to reduce risk or generate maladaptation. 
</t>
    </r>
    <r>
      <rPr>
        <sz val="10"/>
        <color indexed="8"/>
        <rFont val="Calibri"/>
      </rPr>
      <t xml:space="preserve">2 = Only one or two of the main hazards are considered. The majority of responses are inadequate and could imply some degree of maladaptation. For example: hard protection is implemented in non-densely populated areas; accommodation measures are not at scale or only address a small part of impact; coastal retreat is not adequately planned and rather looks like an emergency response 
</t>
    </r>
    <r>
      <rPr>
        <sz val="10"/>
        <color indexed="8"/>
        <rFont val="Calibri"/>
      </rPr>
      <t xml:space="preserve">3 = Most of the main hazards are considered. The majority of responses are adequate to address current hazards, e.g. adequately calibrated hard/soft coastal protection, adequate accommodation measures and managed coastal retreat. They are implemented in relevant places and minimize the risk of maladaptation. They however do not fully consider future changes in hazards.
</t>
    </r>
    <r>
      <rPr>
        <sz val="10"/>
        <color indexed="8"/>
        <rFont val="Calibri"/>
      </rPr>
      <t>4 = All the main hazards are considered. The majority of responses are adequate to address current hazards, e.g. adequately calibrated hard/soft coastal protection, adequate accommodation measures and managed coastal retreat. They are implemented in relevant places and avoid maladaptation. A forward-looking approach is considered when designing the responses (including planning for adjustments over time).</t>
    </r>
  </si>
  <si>
    <r>
      <rPr>
        <sz val="11"/>
        <color indexed="8"/>
        <rFont val="Calibri"/>
      </rPr>
      <t xml:space="preserve">3.2. Are there actions addressing the main </t>
    </r>
    <r>
      <rPr>
        <b val="1"/>
        <sz val="11"/>
        <color indexed="8"/>
        <rFont val="Calibri"/>
      </rPr>
      <t>drivers of exposure &amp; vulnerability of natural systems</t>
    </r>
    <r>
      <rPr>
        <sz val="11"/>
        <color indexed="8"/>
        <rFont val="Calibri"/>
      </rPr>
      <t xml:space="preserve">? 
</t>
    </r>
    <r>
      <rPr>
        <b val="1"/>
        <sz val="11"/>
        <color indexed="20"/>
        <rFont val="Calibri"/>
      </rPr>
      <t xml:space="preserve">
</t>
    </r>
    <r>
      <rPr>
        <i val="1"/>
        <u val="single"/>
        <sz val="11"/>
        <color indexed="8"/>
        <rFont val="Calibri"/>
      </rPr>
      <t>Scope</t>
    </r>
    <r>
      <rPr>
        <i val="1"/>
        <sz val="11"/>
        <color indexed="8"/>
        <rFont val="Calibri"/>
      </rPr>
      <t xml:space="preserve">: actions addressing the most influential drivers of exposure and vulnerability for natural systems (e.g., mangrove clearing, coral and beach mining). Encompasses both measures to preserve or restore ecosystems and their services, and the existence of measures having detrimental effects on ecosystems
</t>
    </r>
    <r>
      <rPr>
        <i val="1"/>
        <u val="single"/>
        <sz val="11"/>
        <color indexed="8"/>
        <rFont val="Calibri"/>
      </rPr>
      <t>Scale</t>
    </r>
    <r>
      <rPr>
        <i val="1"/>
        <sz val="11"/>
        <color indexed="8"/>
        <rFont val="Calibri"/>
      </rPr>
      <t>: focus on local scale, with a national-level perspective included (as scores increase)</t>
    </r>
  </si>
  <si>
    <r>
      <rPr>
        <i val="1"/>
        <sz val="10"/>
        <color indexed="8"/>
        <rFont val="Calibri"/>
      </rPr>
      <t xml:space="preserve">Dimensions considered: preservation and restoration activities to enhance coastal ecosystems’ resilience to climate change (e.g., vegetation replanting, coral farming, etc.) as well as ecosystem services (e.g. provisional ecosystem services for water and food); N.B. coastal protection ecosystem services are primarily considered in 3.1. Implemented measures having detrimental effects on ecosystems are also considered.
</t>
    </r>
    <r>
      <rPr>
        <sz val="10"/>
        <color indexed="8"/>
        <rFont val="Calibri"/>
      </rPr>
      <t xml:space="preserve">
</t>
    </r>
    <r>
      <rPr>
        <sz val="10"/>
        <color indexed="8"/>
        <rFont val="Calibri"/>
      </rPr>
      <t xml:space="preserve">NA = Not assessed
</t>
    </r>
    <r>
      <rPr>
        <sz val="10"/>
        <color indexed="8"/>
        <rFont val="Calibri"/>
      </rPr>
      <t xml:space="preserve">0 = No response targets the preservation or restoration of key coastal ecosystems and their services. In addition, there are some evidence for other adaptation-related activities that contribute to ecosystem degradation (e.g. hard protection of buildings and infrastructure from waves, which affect local natural dynamics)
</t>
    </r>
    <r>
      <rPr>
        <sz val="10"/>
        <color indexed="8"/>
        <rFont val="Calibri"/>
      </rPr>
      <t xml:space="preserve">1 = Only pilot and localized preservation or restoration measures are in place, and these address a very limited number of ecosystems (buffers and water/food providers). In addition, there are some evidence for other adaptation-related activities that contribute to ecosystem degradation
</t>
    </r>
    <r>
      <rPr>
        <sz val="10"/>
        <color indexed="8"/>
        <rFont val="Calibri"/>
      </rPr>
      <t xml:space="preserve">2 = Preservation or restoration measures are emerging at a broader scale, but still focused on ecosystems that are already at risk (acknowledged as hotspots). The risk for induced ecosystem degradation is considered in the design and implementation of other adaptation-related activities
</t>
    </r>
    <r>
      <rPr>
        <sz val="10"/>
        <color indexed="8"/>
        <rFont val="Calibri"/>
      </rPr>
      <t xml:space="preserve">3 = A larger scale (i.e. not only localized) implementation of preservation or restoration measures is carried out, but still mainly focuses on ecosystems that are already at risk to degradation. The detrimental effects to ecosystems of other adaptation-related activities are fully recognized but not systematically considered.
</t>
    </r>
    <r>
      <rPr>
        <sz val="10"/>
        <color indexed="8"/>
        <rFont val="Calibri"/>
      </rPr>
      <t>4 = Most —if not all— of the coastal ecosystems benefit from preservation or restoration measures at a large scale (national level). Detrimental effects to ecosystems of other adaptation-related activities are systematically considered.</t>
    </r>
    <r>
      <rPr>
        <sz val="10"/>
        <color indexed="15"/>
        <rFont val="Calibri"/>
      </rPr>
      <t xml:space="preserve">
</t>
    </r>
  </si>
  <si>
    <r>
      <rPr>
        <sz val="11"/>
        <color indexed="8"/>
        <rFont val="Calibri"/>
      </rPr>
      <t xml:space="preserve">3.3. Are there actions addressing the main </t>
    </r>
    <r>
      <rPr>
        <b val="1"/>
        <sz val="11"/>
        <color indexed="8"/>
        <rFont val="Calibri"/>
      </rPr>
      <t>drivers of exposure &amp; vulnerability of human systems</t>
    </r>
    <r>
      <rPr>
        <sz val="11"/>
        <color indexed="8"/>
        <rFont val="Calibri"/>
      </rPr>
      <t>?</t>
    </r>
    <r>
      <rPr>
        <sz val="11"/>
        <color indexed="20"/>
        <rFont val="Calibri"/>
      </rPr>
      <t xml:space="preserve">
</t>
    </r>
    <r>
      <rPr>
        <sz val="11"/>
        <color indexed="20"/>
        <rFont val="Calibri"/>
      </rPr>
      <t xml:space="preserve">
</t>
    </r>
    <r>
      <rPr>
        <i val="1"/>
        <u val="single"/>
        <sz val="11"/>
        <color indexed="8"/>
        <rFont val="Calibri"/>
      </rPr>
      <t>Scope</t>
    </r>
    <r>
      <rPr>
        <i val="1"/>
        <sz val="11"/>
        <color indexed="8"/>
        <rFont val="Calibri"/>
      </rPr>
      <t xml:space="preserve">: actions addressing the most influential drivers of exposure and vulnerability for human systems (people, tangible and intangible assets (including infrastructure), economic activities). The risk of maladaptive outcomes is also considered.
</t>
    </r>
    <r>
      <rPr>
        <i val="1"/>
        <u val="single"/>
        <sz val="11"/>
        <color indexed="8"/>
        <rFont val="Calibri"/>
      </rPr>
      <t>Scale</t>
    </r>
    <r>
      <rPr>
        <i val="1"/>
        <sz val="11"/>
        <color indexed="8"/>
        <rFont val="Calibri"/>
      </rPr>
      <t>: focus on local scale, with a national-level perspective included (as scores increase)</t>
    </r>
  </si>
  <si>
    <r>
      <rPr>
        <sz val="10"/>
        <color indexed="8"/>
        <rFont val="Calibri"/>
      </rPr>
      <t xml:space="preserve">Main dimensions considered: activities reducing the exposure of the population, assets (tangible and intangible) and the economy (e.g. mainstreaming climate risk in design and maintenance activities), and enhancing societal adaptive capacity (e.g. risk awareness, equity in access to safe places and resources) + risk of maladaptive outcomes 
</t>
    </r>
    <r>
      <rPr>
        <sz val="10"/>
        <color indexed="8"/>
        <rFont val="Calibri"/>
      </rPr>
      <t xml:space="preserve">
</t>
    </r>
    <r>
      <rPr>
        <sz val="10"/>
        <color indexed="8"/>
        <rFont val="Calibri"/>
      </rPr>
      <t xml:space="preserve">NA = Not assessed
</t>
    </r>
    <r>
      <rPr>
        <sz val="10"/>
        <color indexed="8"/>
        <rFont val="Calibri"/>
      </rPr>
      <t xml:space="preserve">0 = No response targets the underlying socioeconomic drivers of exposure and vulnerability
</t>
    </r>
    <r>
      <rPr>
        <sz val="10"/>
        <color indexed="8"/>
        <rFont val="Calibri"/>
      </rPr>
      <t xml:space="preserve">1 = Adaptation-related actions are sparse and not surveyed, so that the risk of maladaptation remains high
</t>
    </r>
    <r>
      <rPr>
        <sz val="10"/>
        <color indexed="8"/>
        <rFont val="Calibri"/>
      </rPr>
      <t xml:space="preserve">2 = Only pilot actions are undertaken to prevent direct impacts to some —but not all— of the dimensions above (people, tangible and intangible assets, economic activities). The risk of maladaptive outcomes is not considered
</t>
    </r>
    <r>
      <rPr>
        <sz val="10"/>
        <color indexed="8"/>
        <rFont val="Calibri"/>
      </rPr>
      <t xml:space="preserve">3 = A wider range of actions are undertaken that, together, address most —but not all— of the dimensions above (people, tangible and intangible assets, economic activities). Current climate impacts are adequately considered, but there is no systematic forward-looking approach to also consider the potential for future changes in climate risk, so that the risk of maladaptation is considered but not fully minimized
</t>
    </r>
    <r>
      <rPr>
        <sz val="10"/>
        <color indexed="8"/>
        <rFont val="Calibri"/>
      </rPr>
      <t>4 = Together, actions consider all the dimensions above (people, tangible and intangible assets, economic activities) and current and future climate impacts are almost systematically considered in the design, implementation and adjustments of responses. The risk of maladaptation is fully minimized (but not fully eliminated).</t>
    </r>
  </si>
  <si>
    <r>
      <rPr>
        <sz val="11"/>
        <color indexed="8"/>
        <rFont val="Calibri"/>
      </rPr>
      <t xml:space="preserve">4.
</t>
    </r>
    <r>
      <rPr>
        <sz val="11"/>
        <color indexed="8"/>
        <rFont val="Calibri"/>
      </rPr>
      <t>Are there sufficient</t>
    </r>
    <r>
      <rPr>
        <b val="1"/>
        <sz val="11"/>
        <color indexed="8"/>
        <rFont val="Calibri"/>
      </rPr>
      <t xml:space="preserve"> institutional, human and financial capacities</t>
    </r>
    <r>
      <rPr>
        <sz val="11"/>
        <color indexed="8"/>
        <rFont val="Calibri"/>
      </rPr>
      <t xml:space="preserve"> to implement adaptation at the required scale?
</t>
    </r>
    <r>
      <rPr>
        <sz val="11"/>
        <color indexed="15"/>
        <rFont val="Calibri"/>
      </rPr>
      <t xml:space="preserve">
</t>
    </r>
    <r>
      <rPr>
        <i val="1"/>
        <sz val="11"/>
        <color indexed="8"/>
        <rFont val="Calibri"/>
      </rPr>
      <t xml:space="preserve">General scope: The goal here is to understand the extent to which those responsible for carrying out certain tasks are indeed doing so (or in capacity to do so). Several items could contribute to ensure this, but here the focus should be on how such items can help determine progress on coastal adaptation </t>
    </r>
    <r>
      <rPr>
        <i val="1"/>
        <u val="single"/>
        <sz val="11"/>
        <color indexed="8"/>
        <rFont val="Calibri"/>
      </rPr>
      <t>and not</t>
    </r>
    <r>
      <rPr>
        <i val="1"/>
        <sz val="11"/>
        <color indexed="8"/>
        <rFont val="Calibri"/>
      </rPr>
      <t xml:space="preserve"> an evaluation of "good governance of adaptation"</t>
    </r>
  </si>
  <si>
    <r>
      <rPr>
        <sz val="11"/>
        <color indexed="8"/>
        <rFont val="Calibri"/>
      </rPr>
      <t>4.1. Are there</t>
    </r>
    <r>
      <rPr>
        <b val="1"/>
        <sz val="11"/>
        <color indexed="8"/>
        <rFont val="Calibri"/>
      </rPr>
      <t xml:space="preserve"> governance arrangements</t>
    </r>
    <r>
      <rPr>
        <sz val="11"/>
        <color indexed="8"/>
        <rFont val="Calibri"/>
      </rPr>
      <t xml:space="preserve"> in place to support institutional capacities to coordinate adaptation activities (multi-level governance and mainstreaming across policy areas/sectoral plans)?</t>
    </r>
    <r>
      <rPr>
        <sz val="11"/>
        <color indexed="20"/>
        <rFont val="Calibri"/>
      </rPr>
      <t xml:space="preserve">
</t>
    </r>
    <r>
      <rPr>
        <sz val="11"/>
        <color indexed="20"/>
        <rFont val="Calibri"/>
      </rPr>
      <t xml:space="preserve">
</t>
    </r>
    <r>
      <rPr>
        <i val="1"/>
        <u val="single"/>
        <sz val="11"/>
        <color indexed="8"/>
        <rFont val="Calibri"/>
      </rPr>
      <t>Scope</t>
    </r>
    <r>
      <rPr>
        <i val="1"/>
        <sz val="11"/>
        <color indexed="8"/>
        <rFont val="Calibri"/>
      </rPr>
      <t xml:space="preserve">: the focus here is on governance arrangements and institutional capacities to support implementation, not on plans and policy documents (captured in 2.1). These governance arrangements ensure cross-institutional coordination (across multi-level government and horizontally across policy areas/sectors and planning tools), to allow for implementing cohesive adaptation-related plans and policies. For example, does a climate adaptation unit exit in a specific Ministry or at the local government level (e.g. municipalities and district councils)?
</t>
    </r>
    <r>
      <rPr>
        <i val="1"/>
        <u val="single"/>
        <sz val="11"/>
        <color indexed="8"/>
        <rFont val="Calibri"/>
      </rPr>
      <t>Scale</t>
    </r>
    <r>
      <rPr>
        <i val="1"/>
        <sz val="11"/>
        <color indexed="8"/>
        <rFont val="Calibri"/>
      </rPr>
      <t xml:space="preserve">: includes national to local levels of government, including but not limited to the often critical role that local governments play in the implementation of activities, especially in regards to land use and urban planning  (e.g. all land use change permits are given at the local government level). </t>
    </r>
  </si>
  <si>
    <r>
      <rPr>
        <i val="1"/>
        <sz val="10"/>
        <color indexed="8"/>
        <rFont val="Calibri"/>
      </rPr>
      <t xml:space="preserve">Dimensions considered: arrangements to ensure institutional coordination from the national and local levels (e.g., existence of an adaptation unit and its connection to other institutions)
</t>
    </r>
    <r>
      <rPr>
        <sz val="10"/>
        <color indexed="8"/>
        <rFont val="Calibri"/>
      </rPr>
      <t xml:space="preserve">
</t>
    </r>
    <r>
      <rPr>
        <sz val="10"/>
        <color indexed="8"/>
        <rFont val="Calibri"/>
      </rPr>
      <t xml:space="preserve">NA = Not assessed
</t>
    </r>
    <r>
      <rPr>
        <sz val="10"/>
        <color indexed="8"/>
        <rFont val="Calibri"/>
      </rPr>
      <t xml:space="preserve">0 = No institutional arrangements are in place to address adaptation challenges 
</t>
    </r>
    <r>
      <rPr>
        <sz val="10"/>
        <color indexed="8"/>
        <rFont val="Calibri"/>
      </rPr>
      <t xml:space="preserve">1 = There are limited and scattered institutional arrangements that consider adaptation challenges, and no governance measures are in place to ensure information sharing and the coordination of activities 
</t>
    </r>
    <r>
      <rPr>
        <sz val="10"/>
        <color indexed="8"/>
        <rFont val="Calibri"/>
      </rPr>
      <t xml:space="preserve">2 = One institution is identified at the national level that is dedicated to address adaptation issues (e.g. an adaptation unit), but it remains isolated from other national institutions and is not supported by any governance arrangements to allow for multi-level coordination and communication (information-sharing)  with local coastal municipalities and/or districts (e.g. only rare and pioneering ones)  
</t>
    </r>
    <r>
      <rPr>
        <sz val="10"/>
        <color indexed="8"/>
        <rFont val="Calibri"/>
      </rPr>
      <t xml:space="preserve">3 = Institutional arrangements exist at the national level and are well connected to other national institutions via coordination and information-sharing measures with increasing influence but that remains limited. In addition, adaptation-dedicated institutional arrangements are more systematically established in local coastal municipalities and/or districts, however there is limited coordination and information-sharing upstream. 
</t>
    </r>
    <r>
      <rPr>
        <sz val="10"/>
        <color indexed="8"/>
        <rFont val="Calibri"/>
      </rPr>
      <t>4 = Institutional arrangements exist at the national level and cross institutional dialogues are systematically carried (mainstreaming of climate change adaptation policies in other sectoral policies and planning tools). In addition, multi-level governance is in place: there are adaptation-dedicated institutional arrangements at the local/district level, and information-sharing measures are in place to ensure the upstream flow of information to national institutions. </t>
    </r>
  </si>
  <si>
    <r>
      <rPr>
        <sz val="11"/>
        <color indexed="8"/>
        <rFont val="Calibri"/>
      </rPr>
      <t xml:space="preserve">4.2. Are </t>
    </r>
    <r>
      <rPr>
        <b val="1"/>
        <sz val="11"/>
        <color indexed="8"/>
        <rFont val="Calibri"/>
      </rPr>
      <t>human capacities</t>
    </r>
    <r>
      <rPr>
        <sz val="11"/>
        <color indexed="8"/>
        <rFont val="Calibri"/>
      </rPr>
      <t xml:space="preserve"> in place at the relevant scale and at </t>
    </r>
    <r>
      <rPr>
        <u val="single"/>
        <sz val="11"/>
        <color indexed="8"/>
        <rFont val="Calibri"/>
      </rPr>
      <t>both</t>
    </r>
    <r>
      <rPr>
        <sz val="11"/>
        <color indexed="8"/>
        <rFont val="Calibri"/>
      </rPr>
      <t xml:space="preserve"> national and local levels?
</t>
    </r>
    <r>
      <rPr>
        <sz val="11"/>
        <color indexed="8"/>
        <rFont val="Calibri"/>
      </rPr>
      <t xml:space="preserve">
</t>
    </r>
    <r>
      <rPr>
        <i val="1"/>
        <u val="single"/>
        <sz val="11"/>
        <color indexed="8"/>
        <rFont val="Calibri"/>
      </rPr>
      <t>Scope</t>
    </r>
    <r>
      <rPr>
        <i val="1"/>
        <sz val="11"/>
        <color indexed="8"/>
        <rFont val="Calibri"/>
      </rPr>
      <t xml:space="preserve">: focus on human means of implementation of plans and policy documents. Considers together the number of people working on adaptation-related dimensions; their level of training on terms of coastal risk management and adaptation; and the level of consistency between number/training and actions/decisions on the ground and in(national and local institutions
</t>
    </r>
    <r>
      <rPr>
        <i val="1"/>
        <u val="single"/>
        <sz val="11"/>
        <color indexed="8"/>
        <rFont val="Calibri"/>
      </rPr>
      <t>Scale</t>
    </r>
    <r>
      <rPr>
        <i val="1"/>
        <sz val="11"/>
        <color indexed="8"/>
        <rFont val="Calibri"/>
      </rPr>
      <t xml:space="preserve">: includes national to local levels, and considers local governments as critical puzzle pieces </t>
    </r>
  </si>
  <si>
    <r>
      <rPr>
        <i val="1"/>
        <sz val="10"/>
        <color indexed="8"/>
        <rFont val="Calibri"/>
      </rPr>
      <t xml:space="preserve">Dimensions considered: number of people working on adaptation-related dimensions, level of training of these people on coastal risk management and adaptation, and consistency between the training level and the way actions/decisions are operationalized on the ground and in institutions (national and local).
</t>
    </r>
    <r>
      <rPr>
        <sz val="10"/>
        <color indexed="15"/>
        <rFont val="Helvetica Neue"/>
      </rPr>
      <t xml:space="preserve">
</t>
    </r>
    <r>
      <rPr>
        <sz val="10"/>
        <color indexed="8"/>
        <rFont val="Calibri"/>
      </rPr>
      <t xml:space="preserve">NA = Not assessed
</t>
    </r>
    <r>
      <rPr>
        <sz val="10"/>
        <color indexed="8"/>
        <rFont val="Calibri"/>
      </rPr>
      <t xml:space="preserve">0 = No people dedicated to coastal risk management and climate adaptation
</t>
    </r>
    <r>
      <rPr>
        <sz val="10"/>
        <color indexed="8"/>
        <rFont val="Calibri"/>
      </rPr>
      <t xml:space="preserve">1 = Very limited number of people working on adaptation + not trained or have very limited training on coastal risk management and adaptation + no clear evidence of good practices and decisions (e.g. in case of an extreme event). This category also includes a situation where a more substantial amount of non-trained people are dedicated to coastal risk management and adaptation (no training  means increased risk of non adaptation-compatible practices and decisions, hence increased risk of maladaptation)
</t>
    </r>
    <r>
      <rPr>
        <sz val="10"/>
        <color indexed="8"/>
        <rFont val="Calibri"/>
      </rPr>
      <t xml:space="preserve">2 = Limited number of people working on adaptation but with light training on coastal risk management and adaptation + emerging evidence of good practices and decisions (e.g. in case of an extreme event). 
</t>
    </r>
    <r>
      <rPr>
        <sz val="10"/>
        <color indexed="8"/>
        <rFont val="Calibri"/>
      </rPr>
      <t xml:space="preserve">3 = Adequate number (i.e. at scale) of people working on adaptation but with robust training on coastal risk management and adaptation + increasing evidence of adaptation-compatible practices and decisions (e.g. in case of an extreme event).
</t>
    </r>
    <r>
      <rPr>
        <sz val="10"/>
        <color indexed="8"/>
        <rFont val="Calibri"/>
      </rPr>
      <t xml:space="preserve">4 = Adequate number (i.e. at scale) of people working on adaptation but with robust training on coastal risk management and adaptation + adaptation-compatible practices and decisions are predominant both in case of an extreme event and when considering slow-onset changes </t>
    </r>
  </si>
  <si>
    <r>
      <rPr>
        <sz val="11"/>
        <color indexed="8"/>
        <rFont val="Calibri"/>
      </rPr>
      <t xml:space="preserve">4.3. Does </t>
    </r>
    <r>
      <rPr>
        <b val="1"/>
        <sz val="11"/>
        <color indexed="8"/>
        <rFont val="Calibri"/>
      </rPr>
      <t>specific and sustainable</t>
    </r>
    <r>
      <rPr>
        <sz val="11"/>
        <color indexed="8"/>
        <rFont val="Calibri"/>
      </rPr>
      <t xml:space="preserve"> </t>
    </r>
    <r>
      <rPr>
        <b val="1"/>
        <sz val="11"/>
        <color indexed="8"/>
        <rFont val="Calibri"/>
      </rPr>
      <t xml:space="preserve">funding </t>
    </r>
    <r>
      <rPr>
        <sz val="11"/>
        <color indexed="8"/>
        <rFont val="Calibri"/>
      </rPr>
      <t xml:space="preserve">exist that is specifically dedicated to managing climate-related coastal risk and adaptation?
</t>
    </r>
    <r>
      <rPr>
        <sz val="11"/>
        <color indexed="8"/>
        <rFont val="Calibri"/>
      </rPr>
      <t xml:space="preserve">
</t>
    </r>
    <r>
      <rPr>
        <i val="1"/>
        <u val="single"/>
        <sz val="11"/>
        <color indexed="8"/>
        <rFont val="Calibri"/>
      </rPr>
      <t>Scope</t>
    </r>
    <r>
      <rPr>
        <i val="1"/>
        <sz val="11"/>
        <color indexed="8"/>
        <rFont val="Calibri"/>
      </rPr>
      <t xml:space="preserve">: This sub-question does not aim at assessing whether available funding for adaptation is enough or not, but rather at describing the finance context for adaptation. Besides the amount of funding available, the main problem encountered in many places is that, first there is no dedicated budget for coastal risk and coastal adaptation, and second, when it exists, it is generally available for a few years (e.g. through externally-funded projects in developing countries). So the challenge is around (i) dedicated funding support, and (ii) sustainable (long-term) funding, including from the private sector. 
</t>
    </r>
    <r>
      <rPr>
        <i val="1"/>
        <u val="single"/>
        <sz val="11"/>
        <color indexed="8"/>
        <rFont val="Calibri"/>
      </rPr>
      <t>Scale</t>
    </r>
    <r>
      <rPr>
        <i val="1"/>
        <sz val="11"/>
        <color indexed="8"/>
        <rFont val="Calibri"/>
      </rPr>
      <t xml:space="preserve">: includes national to local levels, and considers institutions and the private sector </t>
    </r>
  </si>
  <si>
    <t xml:space="preserve">NA = Not assessed
0 = No
1 = Specific budget dedicated to coastal risks and adaptation exists but is not clearly defined
2 = A specific budget is available to manage coastal risks but only for specific sectors, communities, networks, etc., and for a limited period of time (several years at best). There is no clear strategy for sustaining finance over the long run and fully include projected risks (decades ahead)
3 = A specific budget is available to manage coastal risks and is not limited specific sectors, communities, networks, etc. It remains however designed for a limited period of time (several years at best). A strategy for sustaining finance over the long run and fully include projected risks (decades ahead) is only emerging
4 = A specific budget is available to manage coastal risks which is not limited specific sectors, communities, networks, etc. and is designed to support multi-year projects. There is also a more consolidated funding strategy over the long run and that fully include projected risks (decades ahead) </t>
  </si>
  <si>
    <r>
      <rPr>
        <sz val="11"/>
        <color indexed="8"/>
        <rFont val="Calibri"/>
      </rPr>
      <t xml:space="preserve">5. 
</t>
    </r>
    <r>
      <rPr>
        <sz val="11"/>
        <color indexed="8"/>
        <rFont val="Calibri"/>
      </rPr>
      <t xml:space="preserve">Is progress being made in </t>
    </r>
    <r>
      <rPr>
        <b val="1"/>
        <sz val="11"/>
        <color indexed="8"/>
        <rFont val="Calibri"/>
      </rPr>
      <t>actually reducing current and future climate risk</t>
    </r>
    <r>
      <rPr>
        <sz val="11"/>
        <color indexed="8"/>
        <rFont val="Calibri"/>
      </rPr>
      <t xml:space="preserve"> (including reducing hazards locally* and managing long-term vulnerability)?
</t>
    </r>
    <r>
      <rPr>
        <sz val="11"/>
        <color indexed="8"/>
        <rFont val="Calibri"/>
      </rPr>
      <t xml:space="preserve">
</t>
    </r>
    <r>
      <rPr>
        <i val="1"/>
        <sz val="11"/>
        <color indexed="8"/>
        <rFont val="Calibri"/>
      </rPr>
      <t>* Does not consider greenhouse gaz mitigation efforts, but evidence that local hazards are tackled</t>
    </r>
  </si>
  <si>
    <r>
      <rPr>
        <sz val="11"/>
        <color indexed="8"/>
        <rFont val="Calibri"/>
      </rPr>
      <t xml:space="preserve">5.1. Is there </t>
    </r>
    <r>
      <rPr>
        <b val="1"/>
        <sz val="11"/>
        <color indexed="8"/>
        <rFont val="Calibri"/>
      </rPr>
      <t>evidence of risk reduction</t>
    </r>
    <r>
      <rPr>
        <sz val="11"/>
        <color indexed="8"/>
        <rFont val="Calibri"/>
      </rPr>
      <t xml:space="preserve"> today?
</t>
    </r>
    <r>
      <rPr>
        <sz val="11"/>
        <color indexed="8"/>
        <rFont val="Calibri"/>
      </rPr>
      <t xml:space="preserve">
</t>
    </r>
    <r>
      <rPr>
        <i val="1"/>
        <u val="single"/>
        <sz val="11"/>
        <color indexed="8"/>
        <rFont val="Calibri"/>
      </rPr>
      <t>Scope</t>
    </r>
    <r>
      <rPr>
        <i val="1"/>
        <sz val="11"/>
        <color indexed="8"/>
        <rFont val="Calibri"/>
      </rPr>
      <t xml:space="preserve">: understand the level of evidence showing to what extent plans, policies and actions in place are actually contributing to coastal risk reduction. The expert’s own views on risk reduction level across cales are also considered. 
</t>
    </r>
    <r>
      <rPr>
        <i val="1"/>
        <u val="single"/>
        <sz val="11"/>
        <color indexed="8"/>
        <rFont val="Calibri"/>
      </rPr>
      <t>Scale</t>
    </r>
    <r>
      <rPr>
        <i val="1"/>
        <sz val="11"/>
        <color indexed="8"/>
        <rFont val="Calibri"/>
      </rPr>
      <t xml:space="preserve">: includes national to local levels, all types of interventions and stakeholders (public, private, NGOs, etc.)  </t>
    </r>
  </si>
  <si>
    <r>
      <rPr>
        <i val="1"/>
        <sz val="10"/>
        <color indexed="8"/>
        <rFont val="Calibri"/>
      </rPr>
      <t xml:space="preserve">Dimension considered: the relationship between responses (policies, actions) implemented and measured reduction in climate risk levels; and the experts own view on risk reduction level (based on their own experience).
</t>
    </r>
    <r>
      <rPr>
        <sz val="10"/>
        <color indexed="8"/>
        <rFont val="Calibri"/>
      </rPr>
      <t xml:space="preserve">
</t>
    </r>
    <r>
      <rPr>
        <sz val="10"/>
        <color indexed="8"/>
        <rFont val="Calibri"/>
      </rPr>
      <t xml:space="preserve">NA = Not assessed
</t>
    </r>
    <r>
      <rPr>
        <sz val="10"/>
        <color indexed="8"/>
        <rFont val="Calibri"/>
      </rPr>
      <t xml:space="preserve">0 = No relationship is established (either because there is none, or because risk reduction is not assessed) + no clear view from the expert
</t>
    </r>
    <r>
      <rPr>
        <sz val="10"/>
        <color indexed="8"/>
        <rFont val="Calibri"/>
      </rPr>
      <t xml:space="preserve">1 = No relationship is formally established, but there is intuitive assumption (by the expert or other experts) that responses undertaken support risk reduction. However, such risk reduction is not measured, so that the possibility of “no effect on risk levels”
</t>
    </r>
    <r>
      <rPr>
        <sz val="10"/>
        <color indexed="8"/>
        <rFont val="Calibri"/>
      </rPr>
      <t xml:space="preserve">2 = The assessment of the relationship between responses and risk reduction levels is emerging. There are indications as well as increasing agreement among experts that some responses are contributing to current risk reduction; however, no robust conclusion can be drawn for a broader set of responses. The extent to which these responses also provide risk reduction benefits over the long run remain highly uncertain
</t>
    </r>
    <r>
      <rPr>
        <sz val="10"/>
        <color indexed="8"/>
        <rFont val="Calibri"/>
      </rPr>
      <t xml:space="preserve">3 = The relationship between responses and risk reduction levels is assessed and surveyed; there are emerging indications as well as increasing agreement among experts that most of the responses undertaken have an effect on climate risk reduction today and contribute to future risk reduction
</t>
    </r>
    <r>
      <rPr>
        <sz val="10"/>
        <color indexed="8"/>
        <rFont val="Calibri"/>
      </rPr>
      <t>4 = The relationship between responses and risk reduction levels is assessed and surveyed; there are robust indications as well as high agreement among experts that most of the responses undertaken substantially reduce climate risk today and contribute to future risk reduction</t>
    </r>
  </si>
  <si>
    <r>
      <rPr>
        <sz val="11"/>
        <color indexed="8"/>
        <rFont val="Calibri"/>
      </rPr>
      <t xml:space="preserve">5.2. Are there indications that the implemented policies and actions contribute to </t>
    </r>
    <r>
      <rPr>
        <b val="1"/>
        <sz val="11"/>
        <color indexed="8"/>
        <rFont val="Calibri"/>
      </rPr>
      <t>minimize the risk of maladaptation</t>
    </r>
    <r>
      <rPr>
        <sz val="11"/>
        <color indexed="8"/>
        <rFont val="Calibri"/>
      </rPr>
      <t xml:space="preserve"> on the long run? 
</t>
    </r>
    <r>
      <rPr>
        <sz val="11"/>
        <color indexed="8"/>
        <rFont val="Calibri"/>
      </rPr>
      <t xml:space="preserve">
</t>
    </r>
    <r>
      <rPr>
        <i val="1"/>
        <u val="single"/>
        <sz val="11"/>
        <color indexed="8"/>
        <rFont val="Calibri"/>
      </rPr>
      <t>Scope</t>
    </r>
    <r>
      <rPr>
        <i val="1"/>
        <sz val="11"/>
        <color indexed="8"/>
        <rFont val="Calibri"/>
      </rPr>
      <t xml:space="preserve">: besides bringing evidence of actual risk reduction, there is a need to ensure that adaptation responses (actions and policies) are not contributing to increasing risk in the future, especially through increased exposure and vulnerability
</t>
    </r>
    <r>
      <rPr>
        <i val="1"/>
        <u val="single"/>
        <sz val="11"/>
        <color indexed="8"/>
        <rFont val="Calibri"/>
      </rPr>
      <t>Scale</t>
    </r>
    <r>
      <rPr>
        <i val="1"/>
        <sz val="11"/>
        <color indexed="8"/>
        <rFont val="Calibri"/>
      </rPr>
      <t xml:space="preserve">: includes national to local levels, all types of interventions and stakeholders (public, private, NGOs, etc.)  </t>
    </r>
  </si>
  <si>
    <r>
      <rPr>
        <i val="1"/>
        <sz val="10"/>
        <color indexed="8"/>
        <rFont val="Calibri"/>
      </rPr>
      <t xml:space="preserve">Dimensions considered: level of evidence describing whether the strategy in place intends (e.g. has formal maladaptation targets) or actually do contributes (i.e. through risk reduction targets more broadly) to minimizing the risk of maladaptation
</t>
    </r>
    <r>
      <rPr>
        <i val="1"/>
        <sz val="10"/>
        <color indexed="8"/>
        <rFont val="Calibri"/>
      </rPr>
      <t xml:space="preserve">
</t>
    </r>
    <r>
      <rPr>
        <sz val="10"/>
        <color indexed="8"/>
        <rFont val="Calibri"/>
      </rPr>
      <t xml:space="preserve">NA = Not assessed and, in the worst case scenario, ther are signs of an insidious contribution to increasing coastal risk (maladaptation) cannot be excluded
</t>
    </r>
    <r>
      <rPr>
        <sz val="10"/>
        <color indexed="8"/>
        <rFont val="Calibri"/>
      </rPr>
      <t xml:space="preserve">0 = No indication, so that an insidious but substantial contribution to increasing coastal risk (maladaptation) cannot be excluded 
</t>
    </r>
    <r>
      <rPr>
        <sz val="10"/>
        <color indexed="8"/>
        <rFont val="Calibri"/>
      </rPr>
      <t>1 = Very little indications that the strategy in place intends or does contribute</t>
    </r>
    <r>
      <rPr>
        <sz val="10"/>
        <color indexed="20"/>
        <rFont val="Calibri"/>
      </rPr>
      <t xml:space="preserve"> </t>
    </r>
    <r>
      <rPr>
        <sz val="10"/>
        <color indexed="8"/>
        <rFont val="Calibri"/>
      </rPr>
      <t xml:space="preserve">to minimizing the risk of maladaptation, so that an insidious but substantial contribution to increasing coastal risk (maladaptation) cannot be excluded
</t>
    </r>
    <r>
      <rPr>
        <sz val="10"/>
        <color indexed="8"/>
        <rFont val="Calibri"/>
      </rPr>
      <t xml:space="preserve">2 = Indications that the strategy in place intends to minimizing the risk of maladaptation, but an overall lack of clear evidence that makes interpretation of potential actual contribution too difficult/subjective
</t>
    </r>
    <r>
      <rPr>
        <sz val="10"/>
        <color indexed="8"/>
        <rFont val="Calibri"/>
      </rPr>
      <t xml:space="preserve">3 = Increasing evidence that the strategy in place both intends and contributes to minimizing the risk of maladaptation
</t>
    </r>
    <r>
      <rPr>
        <sz val="10"/>
        <color indexed="8"/>
        <rFont val="Calibri"/>
      </rPr>
      <t>4 = Clear evidence that the strategy in place intends and actually contributes to minimizing the risk of maladaptation</t>
    </r>
  </si>
  <si>
    <r>
      <rPr>
        <sz val="11"/>
        <color indexed="8"/>
        <rFont val="Calibri"/>
      </rPr>
      <t xml:space="preserve">5.3. Are there indications that </t>
    </r>
    <r>
      <rPr>
        <b val="1"/>
        <sz val="11"/>
        <color indexed="8"/>
        <rFont val="Calibri"/>
      </rPr>
      <t xml:space="preserve">the society is aware of the need </t>
    </r>
    <r>
      <rPr>
        <sz val="11"/>
        <color indexed="8"/>
        <rFont val="Calibri"/>
      </rPr>
      <t>to tackle both current and future coastal climate risks?</t>
    </r>
    <r>
      <rPr>
        <sz val="11"/>
        <color indexed="25"/>
        <rFont val="Calibri"/>
      </rPr>
      <t xml:space="preserve">
</t>
    </r>
    <r>
      <rPr>
        <sz val="11"/>
        <color indexed="26"/>
        <rFont val="Calibri"/>
      </rPr>
      <t xml:space="preserve">
</t>
    </r>
    <r>
      <rPr>
        <i val="1"/>
        <u val="single"/>
        <sz val="11"/>
        <color indexed="8"/>
        <rFont val="Calibri"/>
      </rPr>
      <t>Scope</t>
    </r>
    <r>
      <rPr>
        <i val="1"/>
        <sz val="11"/>
        <color indexed="8"/>
        <rFont val="Calibri"/>
      </rPr>
      <t xml:space="preserve">: understand the extent to which the local population is prepared to support adaptation-related responses (actions and policies), as population acceptance is key to the design and implementation of coastal risk reduction strategies at multiple scales 
</t>
    </r>
    <r>
      <rPr>
        <i val="1"/>
        <u val="single"/>
        <sz val="11"/>
        <color indexed="8"/>
        <rFont val="Calibri"/>
      </rPr>
      <t>Scale</t>
    </r>
    <r>
      <rPr>
        <i val="1"/>
        <sz val="11"/>
        <color indexed="8"/>
        <rFont val="Calibri"/>
      </rPr>
      <t xml:space="preserve">: includes the national population and local communities  </t>
    </r>
  </si>
  <si>
    <r>
      <rPr>
        <i val="1"/>
        <sz val="10"/>
        <color indexed="8"/>
        <rFont val="Calibri"/>
      </rPr>
      <t xml:space="preserve">Dimensions considered: current/future risk perception, knowledge on the drivers of climate risk (climate variability and change, environmental, anthropogenic). Weather and climate risks at large, not only coastal.
</t>
    </r>
    <r>
      <rPr>
        <sz val="10"/>
        <color indexed="8"/>
        <rFont val="Calibri"/>
      </rPr>
      <t xml:space="preserve">
</t>
    </r>
    <r>
      <rPr>
        <sz val="10"/>
        <color indexed="8"/>
        <rFont val="Calibri"/>
      </rPr>
      <t xml:space="preserve">NA = Not assessed
</t>
    </r>
    <r>
      <rPr>
        <sz val="10"/>
        <color indexed="8"/>
        <rFont val="Calibri"/>
      </rPr>
      <t xml:space="preserve">0 = No indication that the national population and/or local communities neither correctly perceive nor understand the challenges related to coastal risk and adaptation 
</t>
    </r>
    <r>
      <rPr>
        <sz val="10"/>
        <color indexed="8"/>
        <rFont val="Calibri"/>
      </rPr>
      <t xml:space="preserve">1 = Only sparse indications (but not supported by evidence). Coastal risk awareness at the society level is considered almost non-existent, i.e. limited to individuals or small groups of population.
</t>
    </r>
    <r>
      <rPr>
        <sz val="10"/>
        <color indexed="8"/>
        <rFont val="Calibri"/>
      </rPr>
      <t xml:space="preserve">2 = Emerging signs: sparse surveys/knowledge among the national population and local communities (at best, only isolated examples), and indicating a limited degree of risk perception of climate risk and/or of knowledge of the drivers of coastal risk. Coastal risk awareness at the society level is considered only emerging
</t>
    </r>
    <r>
      <rPr>
        <sz val="10"/>
        <color indexed="8"/>
        <rFont val="Calibri"/>
      </rPr>
      <t xml:space="preserve">3 = Advanced signs: increasing surveys/knowledge among the national population and local communities (not only isolated examples), and indicating an increasing degree of risk perception of climate risk and/or of knowledge of the drivers of coastal risk. Coastal risk awareness at the society level is considered in place and increasing
</t>
    </r>
    <r>
      <rPr>
        <sz val="10"/>
        <color indexed="8"/>
        <rFont val="Calibri"/>
      </rPr>
      <t>4 = Confirmation stage: extended surveys/knowledge among the national population and local communities, and indicating a relatively high degree of risk perception of climate risk and/or of knowledge of the drivers of coastal risk. Coastal risk awareness at the society level is considered substantial.</t>
    </r>
  </si>
  <si>
    <r>
      <rPr>
        <sz val="11"/>
        <color indexed="8"/>
        <rFont val="Calibri"/>
      </rPr>
      <t xml:space="preserve">6. 
</t>
    </r>
    <r>
      <rPr>
        <sz val="11"/>
        <color indexed="8"/>
        <rFont val="Calibri"/>
      </rPr>
      <t xml:space="preserve">Is a </t>
    </r>
    <r>
      <rPr>
        <b val="1"/>
        <sz val="11"/>
        <color indexed="8"/>
        <rFont val="Calibri"/>
      </rPr>
      <t>pathway-like approach</t>
    </r>
    <r>
      <rPr>
        <sz val="11"/>
        <color indexed="8"/>
        <rFont val="Calibri"/>
      </rPr>
      <t xml:space="preserve"> considered?
</t>
    </r>
    <r>
      <rPr>
        <sz val="11"/>
        <color indexed="8"/>
        <rFont val="Times New Roman"/>
      </rPr>
      <t xml:space="preserve">
</t>
    </r>
    <r>
      <rPr>
        <sz val="11"/>
        <color indexed="8"/>
        <rFont val="Times New Roman"/>
      </rPr>
      <t xml:space="preserve">
</t>
    </r>
    <r>
      <rPr>
        <i val="1"/>
        <sz val="11"/>
        <color indexed="8"/>
        <rFont val="Calibri"/>
      </rPr>
      <t xml:space="preserve">The adaptation pathway approach covers a lot of dimensions, and here the goal is not to enter such complexity, but just inform whether the sequencing of actions over time is part of the strategy and planning tools. That is: are synergies and trade-offs among multiple adaptation response considered and associated to a multi-decadal roadmap? The goal is not to assess the robustness of any adaptation pathway. whether is it just the use of planning tools to sequence actions?
</t>
    </r>
  </si>
  <si>
    <r>
      <rPr>
        <sz val="11"/>
        <color indexed="8"/>
        <rFont val="Calibri"/>
      </rPr>
      <t xml:space="preserve">6.1. Are </t>
    </r>
    <r>
      <rPr>
        <b val="1"/>
        <sz val="11"/>
        <color indexed="8"/>
        <rFont val="Calibri"/>
      </rPr>
      <t>adaptation goals</t>
    </r>
    <r>
      <rPr>
        <sz val="11"/>
        <color indexed="8"/>
        <rFont val="Calibri"/>
      </rPr>
      <t xml:space="preserve"> established in the short to medium and long-term (multi-decadal scale), and articulated with each other (i.e. how does reaching present-day goals support reaching longer-term ones)?</t>
    </r>
    <r>
      <rPr>
        <sz val="11"/>
        <color indexed="20"/>
        <rFont val="Calibri"/>
      </rPr>
      <t xml:space="preserve"> 
</t>
    </r>
    <r>
      <rPr>
        <sz val="11"/>
        <color indexed="20"/>
        <rFont val="Calibri"/>
      </rPr>
      <t xml:space="preserve">
</t>
    </r>
    <r>
      <rPr>
        <i val="1"/>
        <u val="single"/>
        <sz val="11"/>
        <color indexed="8"/>
        <rFont val="Calibri"/>
      </rPr>
      <t>Scope</t>
    </r>
    <r>
      <rPr>
        <i val="1"/>
        <sz val="11"/>
        <color indexed="8"/>
        <rFont val="Calibri"/>
      </rPr>
      <t xml:space="preserve">: understand the extent to which clear goals on coastal risk reduction in the future (and in connection with goals dedicated to current coastal risk reduction) have been established, and their level of precision (generic/vague vs. precise/operational)
</t>
    </r>
    <r>
      <rPr>
        <i val="1"/>
        <u val="single"/>
        <sz val="11"/>
        <color indexed="8"/>
        <rFont val="Calibri"/>
      </rPr>
      <t>Scale</t>
    </r>
    <r>
      <rPr>
        <i val="1"/>
        <sz val="11"/>
        <color indexed="8"/>
        <rFont val="Calibri"/>
      </rPr>
      <t xml:space="preserve">: national level mainly, but also considering local-level situations when they have the potential to inform broader scale situations  </t>
    </r>
  </si>
  <si>
    <r>
      <rPr>
        <i val="1"/>
        <sz val="10"/>
        <color indexed="8"/>
        <rFont val="Calibri"/>
      </rPr>
      <t xml:space="preserve">Dimensions assessed: existence of a goal(s) considering climate risk; short- to long-term
</t>
    </r>
    <r>
      <rPr>
        <sz val="10"/>
        <color indexed="8"/>
        <rFont val="Calibri"/>
      </rPr>
      <t xml:space="preserve">
</t>
    </r>
    <r>
      <rPr>
        <sz val="10"/>
        <color indexed="8"/>
        <rFont val="Calibri"/>
      </rPr>
      <t xml:space="preserve">NA = Not assessed
</t>
    </r>
    <r>
      <rPr>
        <sz val="10"/>
        <color indexed="8"/>
        <rFont val="Calibri"/>
      </rPr>
      <t xml:space="preserve">0 = No coastal risk-specific goal. 
</t>
    </r>
    <r>
      <rPr>
        <sz val="10"/>
        <color indexed="8"/>
        <rFont val="Calibri"/>
      </rPr>
      <t xml:space="preserve">1 = A general goal(s) exist at the national level but remains vague in scope in terms of targets, sectors and scales; and in terms of considering coastal risks more specifically.
</t>
    </r>
    <r>
      <rPr>
        <sz val="10"/>
        <color indexed="8"/>
        <rFont val="Calibri"/>
      </rPr>
      <t xml:space="preserve">2 = Only short-term goal(s) is considered for current coastal risks (e.g. ≤2-3 years), but without any clear relation with longer-term ones </t>
    </r>
    <r>
      <rPr>
        <u val="single"/>
        <sz val="10"/>
        <color indexed="8"/>
        <rFont val="Calibri"/>
      </rPr>
      <t>OR</t>
    </r>
    <r>
      <rPr>
        <sz val="10"/>
        <color indexed="8"/>
        <rFont val="Calibri"/>
      </rPr>
      <t xml:space="preserve"> A medium-long term (e.g. ≥ 3-5 years to a decade) goal exists only for a limited number of coastal ‘’hotspots’ (i.e. sectors, areas and communities particularly at risk).
</t>
    </r>
    <r>
      <rPr>
        <sz val="10"/>
        <color indexed="8"/>
        <rFont val="Calibri"/>
      </rPr>
      <t xml:space="preserve">3 = Medium-long term (e.g. ≥ 3-5 years to a decade) goal(s) is established for all coastal hotspots (i.e. sectors, areas and communities particularly at risk), and includes intermediary goals at shorter timescales (e.g. ≤2-3 years).
</t>
    </r>
    <r>
      <rPr>
        <sz val="10"/>
        <color indexed="8"/>
        <rFont val="Calibri"/>
      </rPr>
      <t>4 = Longer-term (multiple decades) goal(s) is established not only for hotspots but for most of (all) sectors, areas and communities potentially at risk, and includes intermediary goals for shorter timescales (several years).</t>
    </r>
  </si>
  <si>
    <r>
      <rPr>
        <sz val="11"/>
        <color indexed="8"/>
        <rFont val="Calibri"/>
      </rPr>
      <t xml:space="preserve">6.2. Are </t>
    </r>
    <r>
      <rPr>
        <b val="1"/>
        <sz val="11"/>
        <color indexed="8"/>
        <rFont val="Calibri"/>
      </rPr>
      <t>synergies and trade-offs</t>
    </r>
    <r>
      <rPr>
        <sz val="11"/>
        <color indexed="8"/>
        <rFont val="Calibri"/>
      </rPr>
      <t xml:space="preserve"> between various adaptation-related options considered?
</t>
    </r>
    <r>
      <rPr>
        <sz val="11"/>
        <color indexed="8"/>
        <rFont val="Calibri"/>
      </rPr>
      <t xml:space="preserve">
</t>
    </r>
    <r>
      <rPr>
        <i val="1"/>
        <u val="single"/>
        <sz val="11"/>
        <color indexed="8"/>
        <rFont val="Calibri"/>
      </rPr>
      <t>Scope</t>
    </r>
    <r>
      <rPr>
        <i val="1"/>
        <sz val="11"/>
        <color indexed="8"/>
        <rFont val="Calibri"/>
      </rPr>
      <t xml:space="preserve">: understand the extent to which synergies and tradeoff between multiple adaptation responses (actions and policies) are studied (on scientific bases)
</t>
    </r>
    <r>
      <rPr>
        <i val="1"/>
        <u val="single"/>
        <sz val="11"/>
        <color indexed="8"/>
        <rFont val="Calibri"/>
      </rPr>
      <t>Scale</t>
    </r>
    <r>
      <rPr>
        <i val="1"/>
        <sz val="11"/>
        <color indexed="8"/>
        <rFont val="Calibri"/>
      </rPr>
      <t xml:space="preserve">: national and local level  </t>
    </r>
  </si>
  <si>
    <r>
      <rPr>
        <i val="1"/>
        <sz val="10"/>
        <color indexed="8"/>
        <rFont val="Calibri"/>
      </rPr>
      <t xml:space="preserve">Dimensions assessed: efforts to understand synergies and tradeoffs among a wide range of adaptation responses (actions and policies)
</t>
    </r>
    <r>
      <rPr>
        <i val="1"/>
        <sz val="10"/>
        <color indexed="8"/>
        <rFont val="Calibri"/>
      </rPr>
      <t xml:space="preserve">
</t>
    </r>
    <r>
      <rPr>
        <sz val="10"/>
        <color indexed="8"/>
        <rFont val="Calibri"/>
      </rPr>
      <t xml:space="preserve">NA = Not assessed
</t>
    </r>
    <r>
      <rPr>
        <sz val="10"/>
        <color indexed="8"/>
        <rFont val="Calibri"/>
      </rPr>
      <t xml:space="preserve">0 = Synergies and trade-offs between different adaptation responses are neither known nor considered
</t>
    </r>
    <r>
      <rPr>
        <sz val="10"/>
        <color indexed="8"/>
        <rFont val="Calibri"/>
      </rPr>
      <t xml:space="preserve">1 = Synergies and trade-offs are barely considered (e.g. only for a very small set of options in a very specific location)
</t>
    </r>
    <r>
      <rPr>
        <sz val="10"/>
        <color indexed="8"/>
        <rFont val="Calibri"/>
      </rPr>
      <t xml:space="preserve">2 = Knowledge on synergies and trade-offs between various adaptation responses is emerging but is not supported by a scientifically-based assessment framework. There are only emerging signs that these considerations on synergies and trade-offs influence the design and implementation of coastal adaptation strategies at the national and/or local levels
</t>
    </r>
    <r>
      <rPr>
        <sz val="10"/>
        <color indexed="8"/>
        <rFont val="Calibri"/>
      </rPr>
      <t xml:space="preserve">3 = Knowledge on synergies and trade-offs between various adaptation responses is now supported by a rough scientifically-based assessment framework, and there is some evidence that it influences the design and implementation of coastal adaptation strategies at the national and/or local levels
</t>
    </r>
    <r>
      <rPr>
        <sz val="10"/>
        <color indexed="8"/>
        <rFont val="Calibri"/>
      </rPr>
      <t>4 = Knowledge on synergies and trade-offs between various adaptation responses is supported by an advanced scientifically-based assessment framework and is fully considered in the design and implementation of coastal adaptation strategies at the national and/or local levels, and possibly also in monitoring and evaluation systems.</t>
    </r>
  </si>
  <si>
    <r>
      <rPr>
        <sz val="11"/>
        <color indexed="8"/>
        <rFont val="Calibri"/>
      </rPr>
      <t>6.3. Are options planned</t>
    </r>
    <r>
      <rPr>
        <b val="1"/>
        <sz val="11"/>
        <color indexed="8"/>
        <rFont val="Calibri"/>
      </rPr>
      <t xml:space="preserve"> in a sequenced manner and alternative strategies </t>
    </r>
    <r>
      <rPr>
        <sz val="11"/>
        <color indexed="8"/>
        <rFont val="Calibri"/>
      </rPr>
      <t xml:space="preserve">considered?
</t>
    </r>
    <r>
      <rPr>
        <sz val="11"/>
        <color indexed="8"/>
        <rFont val="Calibri"/>
      </rPr>
      <t xml:space="preserve">
</t>
    </r>
    <r>
      <rPr>
        <i val="1"/>
        <u val="single"/>
        <sz val="11"/>
        <color indexed="8"/>
        <rFont val="Calibri"/>
      </rPr>
      <t>Scope</t>
    </r>
    <r>
      <rPr>
        <i val="1"/>
        <sz val="11"/>
        <color indexed="8"/>
        <rFont val="Calibri"/>
      </rPr>
      <t xml:space="preserve">: understand the extent to which synergies and tradeoff between multiple options are studied (on scientific bases) and considered in the design and implementation of coastal adaptation strategies at the national and/or local level
</t>
    </r>
    <r>
      <rPr>
        <i val="1"/>
        <u val="single"/>
        <sz val="11"/>
        <color indexed="8"/>
        <rFont val="Calibri"/>
      </rPr>
      <t>Scale</t>
    </r>
    <r>
      <rPr>
        <i val="1"/>
        <sz val="11"/>
        <color indexed="8"/>
        <rFont val="Calibri"/>
      </rPr>
      <t xml:space="preserve">: national and local level  </t>
    </r>
  </si>
  <si>
    <r>
      <rPr>
        <sz val="10"/>
        <color indexed="8"/>
        <rFont val="Calibri"/>
      </rPr>
      <t xml:space="preserve">NA = Not assessed
</t>
    </r>
    <r>
      <rPr>
        <sz val="10"/>
        <color indexed="8"/>
        <rFont val="Calibri"/>
      </rPr>
      <t xml:space="preserve">0 = Synergies and trade-offs between different adaptation responses are not considered when designing and implementing adaptation strategies neither at the national nor the local level. Responses are planned separately from each other
</t>
    </r>
    <r>
      <rPr>
        <sz val="10"/>
        <color indexed="8"/>
        <rFont val="Calibri"/>
      </rPr>
      <t xml:space="preserve">1 = Synergies and trade-offs are barely considered, e.g. only for a very small set of options in a very specific location. No nationwide consideration. Responses are still mainly planned separately from each other 
</t>
    </r>
    <r>
      <rPr>
        <sz val="10"/>
        <color indexed="8"/>
        <rFont val="Calibri"/>
      </rPr>
      <t xml:space="preserve">2 = There are only emerging signs that knowledge on synergies/trade-offs influences the design and implementation of coastal adaptation strategies at the national and/or local levels. Early examples of strategies bringing together multiple responses and organizing them by considering trade-offs and synergies over time are available, however there is no formal process of establishing an “adaptation pathway” at the national level
</t>
    </r>
    <r>
      <rPr>
        <sz val="10"/>
        <color indexed="8"/>
        <rFont val="Calibri"/>
      </rPr>
      <t xml:space="preserve">3 = There is medium evidence that knowledge on synergies and trade-offs influences the design and implementation of coastal adaptation strategies at the national and/or local levels. The establishment of an “adaptation pathway” is under way, and there is an increasing number of local strategies bringing together multiple responses and organizing them by considering trade-offs and synergies over time
</t>
    </r>
    <r>
      <rPr>
        <sz val="10"/>
        <color indexed="8"/>
        <rFont val="Calibri"/>
      </rPr>
      <t>4 = Knowledge on synergies and trade-offs is fully considered in the design and implementation of coastal adaptation strategies at the national and/or local levels, and possibly also in monitoring and evaluation systems. A national “adaptation pathway” has been established (or is close to be) and several local strategies are in place that bring together multiple responses and organize them by considering trade-offs and synergies over time</t>
    </r>
  </si>
  <si>
    <t>GAP-Track_Expert judgment assessment grid _ All experts</t>
  </si>
  <si>
    <t>Some further guidance:
- Guidance on scope and scale is included (italics) for each sub-question. Overall, score 0 refers to no to very limited progress on the various dimensions of adaptation (columns A and B), when score 4 refers to high progress.
- NA (Not Assessed) applies when the experts are not able to score, e.g; because they don’t know is information is available. Score 0 applies when experts know that information doesn’t exist.</t>
  </si>
  <si>
    <r>
      <rPr>
        <sz val="11"/>
        <color indexed="8"/>
        <rFont val="Helvetica Neue"/>
      </rPr>
      <t xml:space="preserve">Column H — </t>
    </r>
    <r>
      <rPr>
        <b val="1"/>
        <sz val="11"/>
        <color indexed="8"/>
        <rFont val="Helvetica Neue"/>
      </rPr>
      <t>CONFIDENCE</t>
    </r>
    <r>
      <rPr>
        <sz val="11"/>
        <color indexed="8"/>
        <rFont val="Helvetica Neue"/>
      </rPr>
      <t xml:space="preserve"> LEVEL AMONG EXPERTS (based on columns E-G)</t>
    </r>
  </si>
  <si>
    <t>High</t>
  </si>
  <si>
    <t xml:space="preserve">0 or 1 point of difference between min-max individual scores — High consensus </t>
  </si>
  <si>
    <t>Medium</t>
  </si>
  <si>
    <t>2 points of difference between min-max individual scores — Medium consensus</t>
  </si>
  <si>
    <t>Low</t>
  </si>
  <si>
    <t>3 point of difference between min-max individual scores — Low consensus</t>
  </si>
  <si>
    <r>
      <rPr>
        <b val="1"/>
        <sz val="12"/>
        <color indexed="8"/>
        <rFont val="Helvetica Neue"/>
      </rPr>
      <t>Score across experts</t>
    </r>
    <r>
      <rPr>
        <sz val="12"/>
        <color indexed="8"/>
        <rFont val="Helvetica Neue"/>
      </rPr>
      <t xml:space="preserve"> (+ level of consensus, colours in columns F and G)</t>
    </r>
  </si>
  <si>
    <r>
      <rPr>
        <b val="1"/>
        <sz val="12"/>
        <color indexed="8"/>
        <rFont val="Helvetica Neue"/>
      </rPr>
      <t xml:space="preserve">Confidence level 
</t>
    </r>
    <r>
      <rPr>
        <sz val="12"/>
        <color indexed="8"/>
        <rFont val="Helvetica Neue"/>
      </rPr>
      <t>(Low, medium, high)</t>
    </r>
  </si>
  <si>
    <r>
      <rPr>
        <b val="1"/>
        <sz val="12"/>
        <color indexed="8"/>
        <rFont val="Helvetica Neue"/>
      </rPr>
      <t xml:space="preserve">Data sources
</t>
    </r>
    <r>
      <rPr>
        <u val="single"/>
        <sz val="11"/>
        <color indexed="8"/>
        <rFont val="Helvetica Neue"/>
      </rPr>
      <t xml:space="preserve">
</t>
    </r>
    <r>
      <rPr>
        <i val="1"/>
        <sz val="10"/>
        <color indexed="8"/>
        <rFont val="Helvetica Neue"/>
      </rPr>
      <t>Literature, data sources, Experts’ own knowledge on the topic and the case study, etc.</t>
    </r>
  </si>
  <si>
    <t>Number of responses</t>
  </si>
  <si>
    <t>Min score</t>
  </si>
  <si>
    <t>Max score</t>
  </si>
  <si>
    <t xml:space="preserve">Median score </t>
  </si>
  <si>
    <t>Mean scores</t>
  </si>
  <si>
    <t>Justification by experts</t>
  </si>
  <si>
    <r>
      <rPr>
        <sz val="10"/>
        <color indexed="8"/>
        <rFont val="Calibri"/>
      </rPr>
      <t xml:space="preserve">[E1] Overall recognition of climate related coastal hazards is provided in National Communications (NC) carried out by the Climate Change Division, for example see 2nd and 3rd NC (2016) specifically Chapter 1. National Circumstances (eg. description of climate related coastal hazards, especially sea level, extreme weather events in the Mauritius context), Chapter 3.2.2 Vulnerability Assessment and Adaptation - Coastal Areas and Tourism, and Chapter 7 Systematic Observation and Research Systematic Observations chapter 7.2.3 on Coastal Erosion monitoring. In addition, international programs partnered with the Government of Mauritius provide information on coastal hazrds and climate change as they involved assessment and context information, and these include project funding dedicated to specific coastal areas that inform specific number of coastal areas and hazards in depth (see UNDP project 2012 + JICA) --&gt; for JICA: Comprehensive study on coastal hazards and risk assessments across Mauritius that specifically looks at erosion and accretion, reef health and failure, vulnerable areas  to disaster risk of cyclones and storm surges in the context of climate change and future changes such as sea-level rise.
</t>
    </r>
    <r>
      <rPr>
        <sz val="10"/>
        <color indexed="8"/>
        <rFont val="Calibri"/>
      </rPr>
      <t xml:space="preserve">	
</t>
    </r>
    <r>
      <rPr>
        <sz val="10"/>
        <color indexed="8"/>
        <rFont val="Calibri"/>
      </rPr>
      <t xml:space="preserve">[E2]:
</t>
    </r>
    <r>
      <rPr>
        <sz val="10"/>
        <color indexed="8"/>
        <rFont val="Calibri"/>
      </rPr>
      <t xml:space="preserve">There are huge gaps in both the geographical coverage of coastal hazards and the number of hazards covered. For instance, there has been a mapping done by consultants on the impacts of sea level rise on coastal flooding (Republic of Mauritius, 2011, DRR Strategic Framework and Action Plan). More recently, the AFD has done some work on coastal hazards (check with Vassen who is consultant on the project Adap'Action) but the results are not yet public (as far as I know). Other national documents related to CC such as the Third National Communication (2016) and the National CC Adaptation Policy Framework (2012) have very scant granular level mapping of hazards across multiple coastal sites.
</t>
    </r>
    <r>
      <rPr>
        <sz val="10"/>
        <color indexed="8"/>
        <rFont val="Calibri"/>
      </rPr>
      <t xml:space="preserve">if scoring could be done at 0.5 resolution steps, score could have been bumped up to 1.5.
</t>
    </r>
    <r>
      <rPr>
        <sz val="10"/>
        <color indexed="8"/>
        <rFont val="Calibri"/>
      </rPr>
      <t xml:space="preserve">The Adaptation Fund project focused mainly on coastal erosion using a combination of hard and soft (ecosystem-based) measures	
</t>
    </r>
    <r>
      <rPr>
        <sz val="10"/>
        <color indexed="8"/>
        <rFont val="Calibri"/>
      </rPr>
      <t xml:space="preserve">
</t>
    </r>
    <r>
      <rPr>
        <sz val="10"/>
        <color indexed="8"/>
        <rFont val="Calibri"/>
      </rPr>
      <t xml:space="preserve">[E3]: 
</t>
    </r>
    <r>
      <rPr>
        <sz val="10"/>
        <color indexed="8"/>
        <rFont val="Calibri"/>
      </rPr>
      <t xml:space="preserve">Partial knowledge of coastal erosion: There is general knowledge on the extent of coastal erosion along the shoreline (i.e. on which beaches are eroding) since the Baird's report (2003); more recently the 2015-2016 JICA reports provided the first quantitative assessment of multi-decadal shoreline change; these studies highlight the contribution of storm events (especially tropical cyclones) to beach erosion. However, and although some monitoring has been implemented (through the collection of beach profiles), no quantitative study exists that provides updated and high resolution data on changes in beach volume. 
</t>
    </r>
    <r>
      <rPr>
        <sz val="10"/>
        <color indexed="8"/>
        <rFont val="Calibri"/>
      </rPr>
      <t xml:space="preserve">Partial knowledge of marine flooding: some official reports (especially by the Meteorological office) provided knowledge on specific flood events (especially associated with distant-source waves), but this knowledge is sparse and does not provide a complete assessment of flood risk. This in turn leads to limited knowledge of soil and aquifer salinization.
</t>
    </r>
    <r>
      <rPr>
        <sz val="10"/>
        <color indexed="8"/>
        <rFont val="Calibri"/>
      </rPr>
      <t xml:space="preserve">It seems that there is limited knowledge of the risk of river flooding. Additionally, there is limited knowledge on the respective contributions of slow onset and extreme events to these hazards.                                                                                                                                                                             
</t>
    </r>
    <r>
      <rPr>
        <sz val="10"/>
        <color indexed="8"/>
        <rFont val="Calibri"/>
      </rPr>
      <t xml:space="preserve">
</t>
    </r>
    <r>
      <rPr>
        <sz val="10"/>
        <color indexed="8"/>
        <rFont val="Calibri"/>
      </rPr>
      <t xml:space="preserve">[E4] AFD Funded Climate Change Vulnerability Assessment for Mauritius on six pilot areas including five along the coast- Still requiring detailed studies (First Pass only) and no detailed study for Rodrigues or other islands forming part of the Republic of Mauritius
</t>
    </r>
    <r>
      <rPr>
        <sz val="10"/>
        <color indexed="8"/>
        <rFont val="Calibri"/>
      </rPr>
      <t xml:space="preserve">
</t>
    </r>
    <r>
      <rPr>
        <sz val="10"/>
        <color indexed="8"/>
        <rFont val="Calibri"/>
      </rPr>
      <t xml:space="preserve">[E5]:
</t>
    </r>
    <r>
      <rPr>
        <sz val="10"/>
        <color indexed="8"/>
        <rFont val="Calibri"/>
      </rPr>
      <t xml:space="preserve">Could have gone for 2 but the description of the score for 3 seems to be more appropriate;
</t>
    </r>
    <r>
      <rPr>
        <sz val="10"/>
        <color indexed="8"/>
        <rFont val="Calibri"/>
      </rPr>
      <t>There have been several studies undertaken along the coastal zone however the coverage does not extend over the whole coastline. One of the most referred study is the Coastal Erosion report by Baird and Associates in 2003. Thereafter the JICA in 2015 have worked again on coastal erosion around Mauritius with a demo site for a flexible revetment, the first in Mauritius on the south East coast of Mauritius. There other hazards like river flooding, while they are known to occur, they have been studied into lesser extent. Salinization is not too much known. Sea level rise have been studied under various project especially under the Adaptation Fund Project in 2015 to 2018. The private sector also contributes into gathering information about some hazards and that is done through EIA for a particular project.</t>
    </r>
  </si>
  <si>
    <r>
      <rPr>
        <sz val="10"/>
        <color indexed="8"/>
        <rFont val="Calibri"/>
      </rPr>
      <t xml:space="preserve">Study of coastal erosion 2003
</t>
    </r>
    <r>
      <rPr>
        <sz val="10"/>
        <color indexed="8"/>
        <rFont val="Calibri"/>
      </rPr>
      <t xml:space="preserve">JICA report 2015
</t>
    </r>
    <r>
      <rPr>
        <sz val="10"/>
        <color indexed="8"/>
        <rFont val="Calibri"/>
      </rPr>
      <t xml:space="preserve">Adaptation fund project reports 2018
</t>
    </r>
    <r>
      <rPr>
        <sz val="10"/>
        <color indexed="8"/>
        <rFont val="Calibri"/>
      </rPr>
      <t xml:space="preserve">McIntyre and Walker, 1964 (first study on tropical cyclones impacts on beaches)
</t>
    </r>
    <r>
      <rPr>
        <sz val="10"/>
        <color indexed="8"/>
        <rFont val="Calibri"/>
      </rPr>
      <t xml:space="preserve">Baird's study on coastal erosion - 2003
</t>
    </r>
    <r>
      <rPr>
        <sz val="10"/>
        <color indexed="8"/>
        <rFont val="Calibri"/>
      </rPr>
      <t xml:space="preserve">JICA studies (2015, 2016)
</t>
    </r>
    <r>
      <rPr>
        <sz val="10"/>
        <color indexed="8"/>
        <rFont val="Calibri"/>
      </rPr>
      <t xml:space="preserve">Bheeroo et al., 2016, study on beach erosion at Trou aux Biches (only published study)
</t>
    </r>
    <r>
      <rPr>
        <sz val="10"/>
        <color indexed="8"/>
        <rFont val="Calibri"/>
      </rPr>
      <t xml:space="preserve">Studies carried out by the Ministry of Environment, Solid Waste Management and Climate Change
</t>
    </r>
    <r>
      <rPr>
        <sz val="10"/>
        <color indexed="8"/>
        <rFont val="Calibri"/>
      </rPr>
      <t xml:space="preserve">Ministry of Environment, Sustainable Development,
</t>
    </r>
    <r>
      <rPr>
        <sz val="10"/>
        <color indexed="8"/>
        <rFont val="Calibri"/>
      </rPr>
      <t xml:space="preserve">and Disaster and Beach Management, 2016 (3rd National Communication to the UNFCCC): </t>
    </r>
    <r>
      <rPr>
        <u val="single"/>
        <sz val="10"/>
        <color indexed="8"/>
        <rFont val="Calibri"/>
      </rPr>
      <t>https://unfccc.int/files/national_reports/non-annex_i_natcom/application/pdf/nc3_republic_of_mauritius_20jan17.pdf</t>
    </r>
    <r>
      <rPr>
        <sz val="10"/>
        <color indexed="8"/>
        <rFont val="Calibri"/>
      </rPr>
      <t xml:space="preserve">              
</t>
    </r>
    <r>
      <rPr>
        <sz val="10"/>
        <color indexed="8"/>
        <rFont val="Calibri"/>
      </rPr>
      <t xml:space="preserve"> Republic of Mauritius National Climate Change Adaptation Policy Framework 2012: </t>
    </r>
    <r>
      <rPr>
        <u val="single"/>
        <sz val="10"/>
        <color indexed="8"/>
        <rFont val="Calibri"/>
      </rPr>
      <t>https://www.greengrowthknowledge.org/sites/default/files/downloads/policy-database/MAURITIUS%29%20National%20Climate%20Change%20Adaptation%20Policy%20Framework%20for%20the%20Republic%20of%20Mauritius.pdf</t>
    </r>
    <r>
      <rPr>
        <sz val="10"/>
        <color indexed="8"/>
        <rFont val="Calibri"/>
      </rPr>
      <t xml:space="preserve">   
</t>
    </r>
    <r>
      <rPr>
        <sz val="10"/>
        <color indexed="8"/>
        <rFont val="Calibri"/>
      </rPr>
      <t xml:space="preserve">
</t>
    </r>
    <r>
      <rPr>
        <sz val="10"/>
        <color indexed="8"/>
        <rFont val="Calibri"/>
      </rPr>
      <t>Experts’ knowledge</t>
    </r>
  </si>
  <si>
    <r>
      <rPr>
        <sz val="10"/>
        <color indexed="8"/>
        <rFont val="Calibri"/>
      </rPr>
      <t xml:space="preserve">[E1] 
</t>
    </r>
    <r>
      <rPr>
        <sz val="10"/>
        <color indexed="8"/>
        <rFont val="Calibri"/>
      </rPr>
      <t xml:space="preserve">Similar to 1.1 National Communications refer to risks to ecosystems and some of those drivers of exposure and vulnerability
</t>
    </r>
    <r>
      <rPr>
        <sz val="10"/>
        <color indexed="8"/>
        <rFont val="Calibri"/>
      </rPr>
      <t xml:space="preserve">See government-led project in 2017: Ecosystem Based Adaptation strategies for a resilient Mauritian Protected Area Network (Study 3) led by the Ministry of Agro-Industry and Food Security
</t>
    </r>
    <r>
      <rPr>
        <sz val="10"/>
        <color indexed="8"/>
        <rFont val="Calibri"/>
      </rPr>
      <t xml:space="preserve">More detailed analysis of specific sites can be found in the UNDP and JICA projects
</t>
    </r>
    <r>
      <rPr>
        <sz val="10"/>
        <color indexed="8"/>
        <rFont val="Calibri"/>
      </rPr>
      <t xml:space="preserve">University and academic scholarship is available but not sure to what extent this is used in adaptation planning by the Government (for example see Ramessur, 2002)	
</t>
    </r>
    <r>
      <rPr>
        <sz val="10"/>
        <color indexed="8"/>
        <rFont val="Calibri"/>
      </rPr>
      <t xml:space="preserve">
</t>
    </r>
    <r>
      <rPr>
        <sz val="10"/>
        <color indexed="8"/>
        <rFont val="Calibri"/>
      </rPr>
      <t xml:space="preserve">[E2]:
</t>
    </r>
    <r>
      <rPr>
        <sz val="10"/>
        <color indexed="8"/>
        <rFont val="Calibri"/>
      </rPr>
      <t xml:space="preserve">This is related (and hence pegged) to the above since one would tend to look at the hazards in conjunction with exposure and vulnerabilities.
</t>
    </r>
    <r>
      <rPr>
        <sz val="10"/>
        <color indexed="8"/>
        <rFont val="Calibri"/>
      </rPr>
      <t xml:space="preserve">As a word on caution and linked to the next question is that it might be hard to assess only the climatic-driver of exposure since it is believed that the human-related drivers are probably more significant in increasing exposure and vulnerability.
</t>
    </r>
    <r>
      <rPr>
        <sz val="10"/>
        <color indexed="8"/>
        <rFont val="Calibri"/>
      </rPr>
      <t xml:space="preserve">As far as I know, there are scant studies done on analysing the exposure and vulnerabilities of natural systems to CC	
</t>
    </r>
    <r>
      <rPr>
        <sz val="10"/>
        <color indexed="8"/>
        <rFont val="Calibri"/>
      </rPr>
      <t xml:space="preserve">
</t>
    </r>
    <r>
      <rPr>
        <sz val="10"/>
        <color indexed="8"/>
        <rFont val="Calibri"/>
      </rPr>
      <t xml:space="preserve">[E3]: Drivers of exposure and vulnerability of natural systems are relatively well-known, especially for coral reefs; to my knowledge, less knowledge for mangroves and vegetated beach-dune systems for which knowledge is general an dont specific	
</t>
    </r>
    <r>
      <rPr>
        <sz val="10"/>
        <color indexed="8"/>
        <rFont val="Calibri"/>
      </rPr>
      <t xml:space="preserve">
</t>
    </r>
    <r>
      <rPr>
        <sz val="10"/>
        <color indexed="8"/>
        <rFont val="Calibri"/>
      </rPr>
      <t xml:space="preserve">[E4] UNDP Mainstreaming Biodiversity into the Management of the Coastal Zone in the Republic of Mauritius with detailed drone mapping of Environmentally Sensitive Areas in Mauritius and Rodrigues in GIS format, ICZM Plan. Data still lacking for other islands forming part of the Republic of Mauritius
</t>
    </r>
    <r>
      <rPr>
        <sz val="10"/>
        <color indexed="8"/>
        <rFont val="Calibri"/>
      </rPr>
      <t xml:space="preserve">
</t>
    </r>
    <r>
      <rPr>
        <sz val="10"/>
        <color indexed="8"/>
        <rFont val="Calibri"/>
      </rPr>
      <t>[E5] A couple of studies have concentrated on the services from ecosystem and these include the ESA study of 2009  which is being updated and as such they have assessed the vulnerability of the system. However, while the knowledge exist, it is not put in practice when development is projected over a certain area and as such it is difficult to evaluate the understanding. This also happens because of the need for development and it seems that policy favors development rather than environment</t>
    </r>
  </si>
  <si>
    <r>
      <rPr>
        <sz val="10"/>
        <color indexed="8"/>
        <rFont val="Calibri"/>
      </rPr>
      <t xml:space="preserve">Ramessur, 2002 + Ministry of Agro-Industry and Food Security, 2017: </t>
    </r>
    <r>
      <rPr>
        <u val="single"/>
        <sz val="10"/>
        <color indexed="8"/>
        <rFont val="Calibri"/>
      </rPr>
      <t>https://www.researchgate.net/publication/318111872_Ecosystem-Based_Adaptation_strategies_for_a_resilient_Mauritian_Protected_Area_Network</t>
    </r>
    <r>
      <rPr>
        <sz val="10"/>
        <color indexed="8"/>
        <rFont val="Calibri"/>
      </rPr>
      <t xml:space="preserve">
</t>
    </r>
    <r>
      <rPr>
        <sz val="10"/>
        <color indexed="8"/>
        <rFont val="Calibri"/>
      </rPr>
      <t xml:space="preserve">National Biodiversity Strategy and Action Plan 2017-2025: </t>
    </r>
    <r>
      <rPr>
        <u val="single"/>
        <sz val="10"/>
        <color indexed="8"/>
        <rFont val="Calibri"/>
      </rPr>
      <t>https://www.cbd.int/doc/world/mu/mu-nbsap-v2-en.pdf</t>
    </r>
    <r>
      <rPr>
        <sz val="10"/>
        <color indexed="8"/>
        <rFont val="Calibri"/>
      </rPr>
      <t xml:space="preserve"> 
</t>
    </r>
    <r>
      <rPr>
        <sz val="10"/>
        <color indexed="8"/>
        <rFont val="Calibri"/>
      </rPr>
      <t xml:space="preserve">ESA studies 2009
</t>
    </r>
    <r>
      <rPr>
        <sz val="10"/>
        <color indexed="8"/>
        <rFont val="Calibri"/>
      </rPr>
      <t xml:space="preserve">Ramessur, 2002, Anthropogenic-driven changes with focus on the coastal zone of Mauritius
</t>
    </r>
    <r>
      <rPr>
        <sz val="10"/>
        <color indexed="8"/>
        <rFont val="Calibri"/>
      </rPr>
      <t xml:space="preserve">Mtries of Envt/Fisheries, 2004. report on sand mining; RoM, 2010. National assessment report, Chapter 4 on coastal and marine resources
</t>
    </r>
    <r>
      <rPr>
        <sz val="10"/>
        <color indexed="8"/>
        <rFont val="Calibri"/>
      </rPr>
      <t xml:space="preserve">Ramessur RT (2013) A Review of Coastal Zone Management Facing Climate Change and Natural Disasters in Mauritius. J Geogr Nat Disast
</t>
    </r>
    <r>
      <rPr>
        <sz val="10"/>
        <color indexed="8"/>
        <rFont val="Calibri"/>
      </rPr>
      <t xml:space="preserve">JICA 2015 (coral reef monitoring; following previous initiatives - COI, 2000s)
</t>
    </r>
    <r>
      <rPr>
        <sz val="10"/>
        <color indexed="8"/>
        <rFont val="Calibri"/>
      </rPr>
      <t xml:space="preserve">studies carried out by the UNDP for the Ministry of Blue Economy, Marine Resources, Fisheries and Shipping and the Ministry of Environment, Solid Waste Management and Climate Change
</t>
    </r>
    <r>
      <rPr>
        <sz val="10"/>
        <color indexed="8"/>
        <rFont val="Calibri"/>
      </rPr>
      <t xml:space="preserve">
</t>
    </r>
    <r>
      <rPr>
        <sz val="10"/>
        <color indexed="8"/>
        <rFont val="Calibri"/>
      </rPr>
      <t>Experts’ knowledge</t>
    </r>
  </si>
  <si>
    <r>
      <rPr>
        <sz val="10"/>
        <color indexed="8"/>
        <rFont val="Calibri"/>
      </rPr>
      <t xml:space="preserve">[E1] Similar to 1.1 National Communications refer to exposure and vulnerability drivers of human systems + more detailed analysis of specific sites can be found in the UNDP and JICA projects + university and academic scholarship is available but not sure to what extent this is used in adaptation planning by the Government 	
</t>
    </r>
    <r>
      <rPr>
        <sz val="10"/>
        <color indexed="8"/>
        <rFont val="Calibri"/>
      </rPr>
      <t xml:space="preserve">
</t>
    </r>
    <r>
      <rPr>
        <sz val="10"/>
        <color indexed="8"/>
        <rFont val="Calibri"/>
      </rPr>
      <t xml:space="preserve">[E2]:
</t>
    </r>
    <r>
      <rPr>
        <sz val="10"/>
        <color indexed="8"/>
        <rFont val="Calibri"/>
      </rPr>
      <t xml:space="preserve">As discussed previously, the most determinant drivers are anthropogenic in character such as backfilling of wetlands for construction (or in the earlier times, sand extraction used in the construction industry), coastal development (e.g. hotels) that destroy sand dunes, or in the past changing near-shore water dynamics because some buildings were built close or below the high water mark. Another example is the impact on marine / lagoon ecosystems of excessive N-loading in the East of Mauritius because of agricultural practices.
</t>
    </r>
    <r>
      <rPr>
        <sz val="10"/>
        <color indexed="8"/>
        <rFont val="Calibri"/>
      </rPr>
      <t xml:space="preserve">The above must be qualified since the understanding is highly anecdotal as there have not been much efforts placed to do evidence-based research to connect the drivers of change to increased exposure / vulnerabilities to CC.	
</t>
    </r>
    <r>
      <rPr>
        <sz val="10"/>
        <color indexed="8"/>
        <rFont val="Calibri"/>
      </rPr>
      <t xml:space="preserve">
</t>
    </r>
    <r>
      <rPr>
        <sz val="10"/>
        <color indexed="8"/>
        <rFont val="Calibri"/>
      </rPr>
      <t xml:space="preserve">[E3]: Drivers of exposure and vulnerability are known (general understanding) but exposure and vulnerability and their place-specific drivers have not been assessed at the local (i.e. site) scale to date.	
</t>
    </r>
    <r>
      <rPr>
        <sz val="10"/>
        <color indexed="8"/>
        <rFont val="Calibri"/>
      </rPr>
      <t xml:space="preserve">
</t>
    </r>
    <r>
      <rPr>
        <sz val="10"/>
        <color indexed="8"/>
        <rFont val="Calibri"/>
      </rPr>
      <t xml:space="preserve">[E4] There is a lack of coordination and data sharing between the authorities, the private sector, academics, civil society and the public in general. The information is scattered and there is a lack of scientific evidence
</t>
    </r>
    <r>
      <rPr>
        <sz val="10"/>
        <color indexed="8"/>
        <rFont val="Calibri"/>
      </rPr>
      <t xml:space="preserve">
</t>
    </r>
    <r>
      <rPr>
        <sz val="10"/>
        <color indexed="8"/>
        <rFont val="Calibri"/>
      </rPr>
      <t xml:space="preserve">[E5] The National Development Strategy have studied the drivers for the human system and has given good recommendations for the strategies to be adopted. However, policy favors development over environment. Example would be that development is still allowed near wetlands or on back filled wetlands and thereby cause flooding after heavy rainfall. </t>
    </r>
  </si>
  <si>
    <r>
      <rPr>
        <sz val="10"/>
        <color indexed="8"/>
        <rFont val="Calibri"/>
      </rPr>
      <t xml:space="preserve">National Development Strategy
</t>
    </r>
    <r>
      <rPr>
        <sz val="10"/>
        <color indexed="8"/>
        <rFont val="Calibri"/>
      </rPr>
      <t xml:space="preserve">Press articles on various projects which have been approved despite evidence on climate change risks
</t>
    </r>
    <r>
      <rPr>
        <sz val="10"/>
        <color indexed="8"/>
        <rFont val="Calibri"/>
      </rPr>
      <t xml:space="preserve">3rd National Communication to the UNFCCC
</t>
    </r>
    <r>
      <rPr>
        <sz val="10"/>
        <color indexed="8"/>
        <rFont val="Calibri"/>
      </rPr>
      <t xml:space="preserve">JICA and UNDP project documents example
</t>
    </r>
    <r>
      <rPr>
        <sz val="10"/>
        <color indexed="8"/>
        <rFont val="Calibri"/>
      </rPr>
      <t>UNDP Mauritius Annual Report 2020</t>
    </r>
    <r>
      <rPr>
        <b val="1"/>
        <sz val="10"/>
        <color indexed="8"/>
        <rFont val="Calibri"/>
      </rPr>
      <t xml:space="preserve">: </t>
    </r>
    <r>
      <rPr>
        <sz val="10"/>
        <color indexed="8"/>
        <rFont val="Calibri"/>
      </rPr>
      <t xml:space="preserve">file:///C:/Users/111359/Downloads/UNDP-Mauritius-Annual-Report-2020-Interactive-2.pdf 
</t>
    </r>
    <r>
      <rPr>
        <sz val="10"/>
        <color indexed="8"/>
        <rFont val="Calibri"/>
      </rPr>
      <t xml:space="preserve">
</t>
    </r>
    <r>
      <rPr>
        <sz val="10"/>
        <color indexed="8"/>
        <rFont val="Calibri"/>
      </rPr>
      <t>Experts’ knowledge</t>
    </r>
  </si>
  <si>
    <r>
      <rPr>
        <sz val="10"/>
        <color indexed="8"/>
        <rFont val="Calibri"/>
      </rPr>
      <t xml:space="preserve">[E1]:
</t>
    </r>
    <r>
      <rPr>
        <sz val="10"/>
        <color indexed="8"/>
        <rFont val="Calibri"/>
      </rPr>
      <t xml:space="preserve">Similar to 1.1 some information can be found in National Communications but it is general
</t>
    </r>
    <r>
      <rPr>
        <sz val="10"/>
        <color indexed="8"/>
        <rFont val="Calibri"/>
      </rPr>
      <t xml:space="preserve">UNDP project documents also have some general information about trends in the Indian Ocean and more tailored information for specific sites to justify projects however scenarios are not used
</t>
    </r>
    <r>
      <rPr>
        <sz val="10"/>
        <color indexed="8"/>
        <rFont val="Calibri"/>
      </rPr>
      <t xml:space="preserve">Mauritius Meterological Services are using IPCC reports and carrying out own surveys 	
</t>
    </r>
    <r>
      <rPr>
        <sz val="10"/>
        <color indexed="8"/>
        <rFont val="Calibri"/>
      </rPr>
      <t xml:space="preserve">
</t>
    </r>
    <r>
      <rPr>
        <sz val="10"/>
        <color indexed="8"/>
        <rFont val="Calibri"/>
      </rPr>
      <t xml:space="preserve">[E2]:
</t>
    </r>
    <r>
      <rPr>
        <sz val="10"/>
        <color indexed="8"/>
        <rFont val="Calibri"/>
      </rPr>
      <t xml:space="preserve">If there were granularity in steps of 0.5, I would have given the score of 0.5. The reason being that there have been downscaling of GCMs (e.g. the DRR Strategic Framework and Action Plan) but it was done only for one hazard. Since then there has been no detailed work on future risks (except if done under the Adapt'Action AFD project).
</t>
    </r>
    <r>
      <rPr>
        <sz val="10"/>
        <color indexed="8"/>
        <rFont val="Calibri"/>
      </rPr>
      <t xml:space="preserve">The Mauritius Meteorological Services is currently receiving technical support under the regional BRIO and Hydromet (both led by AFD) projects to carry out downscaling but the focus is generally on convention indicators such as precipitation and temperature (as reported in National Communications). So it is not sure whether they have done any work on future climate risks related to coastal hazards and risks.
</t>
    </r>
    <r>
      <rPr>
        <sz val="10"/>
        <color indexed="8"/>
        <rFont val="Calibri"/>
      </rPr>
      <t xml:space="preserve">There is to date no integrated modeling to look at future scenarios combining downscaled data and socioeconomic scenarios. Even the DRR Strategic Framework and Action Plan having done downscaling to 2070 did not have socioeconomic analyses.	
</t>
    </r>
    <r>
      <rPr>
        <sz val="10"/>
        <color indexed="8"/>
        <rFont val="Calibri"/>
      </rPr>
      <t xml:space="preserve">
</t>
    </r>
    <r>
      <rPr>
        <sz val="10"/>
        <color indexed="8"/>
        <rFont val="Calibri"/>
      </rPr>
      <t xml:space="preserve">[E3]: I am not aware of any projections of future coastal erosion and flooding	
</t>
    </r>
    <r>
      <rPr>
        <sz val="10"/>
        <color indexed="8"/>
        <rFont val="Calibri"/>
      </rPr>
      <t xml:space="preserve">
</t>
    </r>
    <r>
      <rPr>
        <sz val="10"/>
        <color indexed="8"/>
        <rFont val="Calibri"/>
      </rPr>
      <t xml:space="preserve">[E4] The size of Mauritius and its diversity in terms of micro climated are below the size of the modelling grids. AFD funded Hydromet project is currently trying to remedy the situation which is very complex
</t>
    </r>
    <r>
      <rPr>
        <sz val="10"/>
        <color indexed="8"/>
        <rFont val="Calibri"/>
      </rPr>
      <t xml:space="preserve">
</t>
    </r>
    <r>
      <rPr>
        <sz val="10"/>
        <color indexed="8"/>
        <rFont val="Calibri"/>
      </rPr>
      <t xml:space="preserve">[E5]
</t>
    </r>
    <r>
      <rPr>
        <sz val="10"/>
        <color indexed="8"/>
        <rFont val="Calibri"/>
      </rPr>
      <t>Projections are known for certain hazards more specifically than others and for specific areas. The policy for addressing the issues at hand seems to have been on an ad hoc basis but with the intention of resolving an issue at a specific place. The knowledge exist but usually not put into practice.</t>
    </r>
  </si>
  <si>
    <r>
      <rPr>
        <sz val="10"/>
        <color indexed="8"/>
        <rFont val="Calibri"/>
      </rPr>
      <t xml:space="preserve">AFD Hydromet gap analysis report
</t>
    </r>
    <r>
      <rPr>
        <sz val="10"/>
        <color indexed="8"/>
        <rFont val="Calibri"/>
      </rPr>
      <t xml:space="preserve">Mauritius Meterological Services  </t>
    </r>
    <r>
      <rPr>
        <u val="single"/>
        <sz val="10"/>
        <color indexed="8"/>
        <rFont val="Calibri"/>
      </rPr>
      <t>http://metservice.intnet.mu/climate-services/climate-change.php</t>
    </r>
    <r>
      <rPr>
        <sz val="10"/>
        <color indexed="8"/>
        <rFont val="Calibri"/>
      </rPr>
      <t xml:space="preserve"> 
</t>
    </r>
    <r>
      <rPr>
        <sz val="10"/>
        <color indexed="8"/>
        <rFont val="Calibri"/>
      </rPr>
      <t xml:space="preserve">Knowledge and general information on anticipated impacts found on Ministry of Env website: </t>
    </r>
    <r>
      <rPr>
        <u val="single"/>
        <sz val="10"/>
        <color indexed="8"/>
        <rFont val="Calibri"/>
      </rPr>
      <t>https://environment.govmu.org/Pages/What-is-Climate-Change.aspx</t>
    </r>
    <r>
      <rPr>
        <sz val="10"/>
        <color indexed="8"/>
        <rFont val="Calibri"/>
      </rPr>
      <t xml:space="preserve">
</t>
    </r>
    <r>
      <rPr>
        <sz val="10"/>
        <color indexed="8"/>
        <rFont val="Calibri"/>
      </rPr>
      <t xml:space="preserve">
</t>
    </r>
    <r>
      <rPr>
        <sz val="10"/>
        <color indexed="8"/>
        <rFont val="Calibri"/>
      </rPr>
      <t>Experts’ knowledge</t>
    </r>
  </si>
  <si>
    <r>
      <rPr>
        <sz val="10"/>
        <color indexed="8"/>
        <rFont val="Calibri"/>
      </rPr>
      <t xml:space="preserve">[E1] There is A National Climate Change Adaptation Policy Framework for the Republic of Mauritius (2012) but not an adaptation policy or strategy. There are legislations in place concerning environmental protection (Environment Protection Act 2002/revised version 2020) as well as National Environmental Policy 2007, integrated coastal zone management (component of the EPA 2002/2020) and other tools regulating coastal areas (e.g. EIA on development and setback rules in the Guidelines for Climate Change Adaptation Strategy, Coastal Setback 2016 drafted by JICA). 	
</t>
    </r>
    <r>
      <rPr>
        <sz val="10"/>
        <color indexed="8"/>
        <rFont val="Calibri"/>
      </rPr>
      <t xml:space="preserve">
</t>
    </r>
    <r>
      <rPr>
        <sz val="10"/>
        <color indexed="8"/>
        <rFont val="Calibri"/>
      </rPr>
      <t xml:space="preserve">[E2]:
</t>
    </r>
    <r>
      <rPr>
        <sz val="10"/>
        <color indexed="8"/>
        <rFont val="Calibri"/>
      </rPr>
      <t xml:space="preserve">The existing document of reference is the National CC Adaptation Policy Framework (2012). It provides high level adaptation strategies and actions at the sectoral level without any granularity to local level interventions.
</t>
    </r>
    <r>
      <rPr>
        <sz val="10"/>
        <color indexed="8"/>
        <rFont val="Calibri"/>
      </rPr>
      <t xml:space="preserve">For instance, coastal management is linked with tourism, and marine ecosystems to fisheries.
</t>
    </r>
    <r>
      <rPr>
        <sz val="10"/>
        <color indexed="8"/>
        <rFont val="Calibri"/>
      </rPr>
      <t xml:space="preserve">The National CC Adaptation Policy Framework (2012) was developed using the results of the DRR Strategic Framework and Action Plan (2011) and the 'supposedly' vulnerability assessments contained in the Second National Communication to the UNFCCC.	
</t>
    </r>
    <r>
      <rPr>
        <sz val="10"/>
        <color indexed="8"/>
        <rFont val="Calibri"/>
      </rPr>
      <t xml:space="preserve">
</t>
    </r>
    <r>
      <rPr>
        <sz val="10"/>
        <color indexed="8"/>
        <rFont val="Calibri"/>
      </rPr>
      <t xml:space="preserve">[E3]: National climate change adaptation policy framework (2012): no prioritization of action nor local plans. 	
</t>
    </r>
    <r>
      <rPr>
        <sz val="10"/>
        <color indexed="8"/>
        <rFont val="Calibri"/>
      </rPr>
      <t xml:space="preserve">
</t>
    </r>
    <r>
      <rPr>
        <sz val="10"/>
        <color indexed="8"/>
        <rFont val="Calibri"/>
      </rPr>
      <t xml:space="preserve">[E4] AFD Funded Climate Change Vulnerability Assessment for Mauritius on six pilot areas including five along the coast- Still requiring detailed studies (First Pass only) and no detailed study for Rodrigues or other islands forming part of the Republic of Mauritius
</t>
    </r>
    <r>
      <rPr>
        <sz val="10"/>
        <color indexed="8"/>
        <rFont val="Calibri"/>
      </rPr>
      <t xml:space="preserve">
</t>
    </r>
    <r>
      <rPr>
        <sz val="10"/>
        <color indexed="8"/>
        <rFont val="Calibri"/>
      </rPr>
      <t xml:space="preserve">[E5] 
</t>
    </r>
    <r>
      <rPr>
        <sz val="10"/>
        <color indexed="8"/>
        <rFont val="Calibri"/>
      </rPr>
      <t xml:space="preserve">Plan exist but its use is somewhat uncertain. Policy and political issues may hinder the use at times 
</t>
    </r>
    <r>
      <rPr>
        <sz val="10"/>
        <color indexed="8"/>
        <rFont val="Calibri"/>
      </rPr>
      <t>National Climate Change Adaptation Policy Framework for Republic of Mauritius December 2012. there are other ancillary reports like Third national communication for Climate change or the technological need assessment which brush on the subject. The new law regarding climate change needs also to be considered as being part of the plan being implemented.</t>
    </r>
  </si>
  <si>
    <t>Studies carried out by the Ministry of Environment, Solid Waste Management and Climate Change
National Cimate Change Adaptation Policy Framework for the Republic of Mauritius (2012)
Experts’ knowledge</t>
  </si>
  <si>
    <t>But 4 answers out of 5</t>
  </si>
  <si>
    <r>
      <rPr>
        <sz val="10"/>
        <color indexed="8"/>
        <rFont val="Calibri"/>
      </rPr>
      <t xml:space="preserve">[E1] Difficult to determine if the policies are implemented. Most actions on the ground are supported by international interventions/funding agencies. 	
</t>
    </r>
    <r>
      <rPr>
        <sz val="10"/>
        <color indexed="8"/>
        <rFont val="Calibri"/>
      </rPr>
      <t xml:space="preserve">
</t>
    </r>
    <r>
      <rPr>
        <sz val="10"/>
        <color indexed="8"/>
        <rFont val="Calibri"/>
      </rPr>
      <t xml:space="preserve">[E2]:
</t>
    </r>
    <r>
      <rPr>
        <sz val="10"/>
        <color indexed="8"/>
        <rFont val="Calibri"/>
      </rPr>
      <t xml:space="preserve">Implementation is hard to track since there is not an application of the Monitoring and Evaluation framework that is contained in the NCC Adaptation Policy Framework.
</t>
    </r>
    <r>
      <rPr>
        <sz val="10"/>
        <color indexed="8"/>
        <rFont val="Calibri"/>
      </rPr>
      <t xml:space="preserve">Implementation tends to be reactive based on acute impacts related to extreme weather events.
</t>
    </r>
    <r>
      <rPr>
        <sz val="10"/>
        <color indexed="8"/>
        <rFont val="Calibri"/>
      </rPr>
      <t xml:space="preserve">The CC Adaptation Policy Framework contains a list of 'actions' but there are no detailed sectoral plans that accompany the Policy Framework. The issue here is a systemic problem related to lack of adequate public policy planning.
</t>
    </r>
    <r>
      <rPr>
        <sz val="10"/>
        <color indexed="8"/>
        <rFont val="Calibri"/>
      </rPr>
      <t xml:space="preserve">It is hoped that this situation will change with the enforcement of the newly proclaimed Climate Change Act 2020. 	
</t>
    </r>
    <r>
      <rPr>
        <sz val="10"/>
        <color indexed="8"/>
        <rFont val="Calibri"/>
      </rPr>
      <t xml:space="preserve">
</t>
    </r>
    <r>
      <rPr>
        <sz val="10"/>
        <color indexed="8"/>
        <rFont val="Calibri"/>
      </rPr>
      <t xml:space="preserve">[E4] AFD Funded Climate Change Vulnerability Assessment for Mauritius on six pilot areas including five along the coast- Still requiring detailed studies (First Pass only) and no detailed study for Rodrigues or other islands forming part of the Republic of Mauritius
</t>
    </r>
    <r>
      <rPr>
        <sz val="10"/>
        <color indexed="8"/>
        <rFont val="Calibri"/>
      </rPr>
      <t xml:space="preserve">
</t>
    </r>
    <r>
      <rPr>
        <sz val="10"/>
        <color indexed="8"/>
        <rFont val="Calibri"/>
      </rPr>
      <t>[E5] Plan are being implemented like the new legisalation with regards to Climate change, climate change act 2020. Addressing issues however do not seem to follow a well elaborate plan but rather on an ad hoc basis whereby issues at hand are dealt with. M&amp;E not exactly being carried out but it is mainly done through the reporting exercise like the Third National Communication. more of a status report than monitoring and evaluation.</t>
    </r>
  </si>
  <si>
    <r>
      <rPr>
        <sz val="10"/>
        <color indexed="8"/>
        <rFont val="Calibri"/>
      </rPr>
      <t xml:space="preserve">National Climate Change Adaptation Policy Framework for Republic of Mauritius. December 2012
</t>
    </r>
    <r>
      <rPr>
        <sz val="10"/>
        <color indexed="8"/>
        <rFont val="Calibri"/>
      </rPr>
      <t xml:space="preserve">Third national communication for Mauritius
</t>
    </r>
    <r>
      <rPr>
        <sz val="10"/>
        <color indexed="8"/>
        <rFont val="Calibri"/>
      </rPr>
      <t xml:space="preserve">UNDP Mauritius Annual Report 2020: </t>
    </r>
    <r>
      <rPr>
        <sz val="10"/>
        <color indexed="8"/>
        <rFont val="Calibri"/>
      </rPr>
      <t>file:///C:/Users/111359/Downloads/UNDP-Mauritius-Annual-Report-2020-Interactive-2.pdf</t>
    </r>
    <r>
      <rPr>
        <sz val="10"/>
        <color indexed="8"/>
        <rFont val="Calibri"/>
      </rPr>
      <t xml:space="preserve">
</t>
    </r>
    <r>
      <rPr>
        <sz val="10"/>
        <color indexed="8"/>
        <rFont val="Calibri"/>
      </rPr>
      <t xml:space="preserve">Anisimov et al., 2020
</t>
    </r>
    <r>
      <rPr>
        <sz val="10"/>
        <color indexed="8"/>
        <rFont val="Calibri"/>
      </rPr>
      <t xml:space="preserve">Duvat et al., 2020
</t>
    </r>
    <r>
      <rPr>
        <sz val="10"/>
        <color indexed="8"/>
        <rFont val="Calibri"/>
      </rPr>
      <t xml:space="preserve">Studies carried out by the Ministry of Environment, Solid Waste Management and Climate Change
</t>
    </r>
    <r>
      <rPr>
        <sz val="10"/>
        <color indexed="8"/>
        <rFont val="Calibri"/>
      </rPr>
      <t xml:space="preserve">
</t>
    </r>
    <r>
      <rPr>
        <sz val="10"/>
        <color indexed="8"/>
        <rFont val="Calibri"/>
      </rPr>
      <t xml:space="preserve">Experts’ knowledge
</t>
    </r>
  </si>
  <si>
    <r>
      <rPr>
        <sz val="10"/>
        <color indexed="8"/>
        <rFont val="Calibri"/>
      </rPr>
      <t xml:space="preserve">[E1] Participation is limited, especially of non-state actors and when done so it follows a check the box operation without having any real impact/consideration + it is also carried out in the context of specific projects, for example as led by UNDP or JICA that mobilizes some dialogue between the government and NSA. Therefore, it is questionable if such a process is carried out oustide of international funding programs/projects. Note that Business Mauritius is trying to engage with the public sector on managing risks along the coast and adapting - an MOU was signed in 2019 but unclear of impact. 	
</t>
    </r>
    <r>
      <rPr>
        <sz val="10"/>
        <color indexed="8"/>
        <rFont val="Calibri"/>
      </rPr>
      <t xml:space="preserve">
</t>
    </r>
    <r>
      <rPr>
        <sz val="10"/>
        <color indexed="8"/>
        <rFont val="Calibri"/>
      </rPr>
      <t xml:space="preserve">[E2]:
</t>
    </r>
    <r>
      <rPr>
        <sz val="10"/>
        <color indexed="8"/>
        <rFont val="Calibri"/>
      </rPr>
      <t xml:space="preserve">There are a number of NGOs and CSOs that are active in promoting environmental governance in coastal areas but their work has been hampered by a 'regressive' Constitution and changing legal framework that is diluting environmental governance (for example, the Environmental and Land Appeal Tribunal Act and the Environmental Protection Act have been amended to make it harder for third parties to contest coastal development in a court of law)
</t>
    </r>
    <r>
      <rPr>
        <sz val="10"/>
        <color indexed="8"/>
        <rFont val="Calibri"/>
      </rPr>
      <t xml:space="preserve">The private sector that is the main land owners and developers of coastal areas do implement adaptation plans and measures but only just sufficient to get a EIA license to operate. I would not say that there is proactive planning for adaptation among the private companies. Where there is, it is conjugated with self-interest and often because of pressure groups contesting the projects.	
</t>
    </r>
    <r>
      <rPr>
        <sz val="10"/>
        <color indexed="8"/>
        <rFont val="Calibri"/>
      </rPr>
      <t xml:space="preserve">
</t>
    </r>
    <r>
      <rPr>
        <sz val="10"/>
        <color indexed="8"/>
        <rFont val="Calibri"/>
      </rPr>
      <t xml:space="preserve">[E3] NA
</t>
    </r>
    <r>
      <rPr>
        <sz val="10"/>
        <color indexed="8"/>
        <rFont val="Calibri"/>
      </rPr>
      <t xml:space="preserve">
</t>
    </r>
    <r>
      <rPr>
        <sz val="10"/>
        <color indexed="8"/>
        <rFont val="Calibri"/>
      </rPr>
      <t xml:space="preserve">[E4] Consultation exercises have been carried out in the context of the Climate Change Vulnerability Assessment Carried out by AFD
</t>
    </r>
    <r>
      <rPr>
        <sz val="10"/>
        <color indexed="8"/>
        <rFont val="Calibri"/>
      </rPr>
      <t xml:space="preserve">
</t>
    </r>
    <r>
      <rPr>
        <sz val="10"/>
        <color indexed="8"/>
        <rFont val="Calibri"/>
      </rPr>
      <t>[E5] Non state actors while they are present during consultation either in form of individual of as representation of a particular group, they tend to be highly specific as to their intervention which are basically focussed on their immediate needs. It is usual to find non state actors more present at the implementation stage rather than at the planning stages.</t>
    </r>
  </si>
  <si>
    <r>
      <rPr>
        <sz val="10"/>
        <color indexed="8"/>
        <rFont val="Calibri"/>
      </rPr>
      <t xml:space="preserve">Studies carried out by the Ministry of Environment, Solid Waste Management and Climate Change
</t>
    </r>
    <r>
      <rPr>
        <sz val="10"/>
        <color indexed="8"/>
        <rFont val="Calibri"/>
      </rPr>
      <t xml:space="preserve">Business Mauritius MOU with Beach Authority on Lagoon &amp; Coastal Rehabilitation 2019: </t>
    </r>
    <r>
      <rPr>
        <u val="single"/>
        <sz val="10"/>
        <color indexed="8"/>
        <rFont val="Calibri"/>
      </rPr>
      <t>https://www.businessmauritius.org/wp-content/uploads/2020/09/J8076-BUSINESS-MAURITIUS-AR-2020-WEB-BD.pdf</t>
    </r>
    <r>
      <rPr>
        <sz val="10"/>
        <color indexed="8"/>
        <rFont val="Calibri"/>
      </rPr>
      <t xml:space="preserve">
</t>
    </r>
    <r>
      <rPr>
        <sz val="10"/>
        <color indexed="8"/>
        <rFont val="Calibri"/>
      </rPr>
      <t xml:space="preserve">
</t>
    </r>
    <r>
      <rPr>
        <sz val="10"/>
        <color indexed="8"/>
        <rFont val="Calibri"/>
      </rPr>
      <t>Experts’ knowledge</t>
    </r>
  </si>
  <si>
    <r>
      <rPr>
        <sz val="10"/>
        <color indexed="8"/>
        <rFont val="Calibri"/>
      </rPr>
      <t xml:space="preserve">[E1] It is difficult to answer the question because there is not a regular stocktake carried out of government interventions on the coast (activities on risk reduction and adaptation). There have been actions taking place in the past, especially under UNDP &amp; JICA projects (as well as the St. Felix in land road location), some of these take a comprehensive approach aiming at addressing the drivers of exposure and vulnerability. Note that a component of the UNDP Adaptation Fund project was Output 1.3 Vulnerable physical, natural and social assets strengthened, which had a dedicated budget from 2014 - 2016 (up to 5 million USD). This project also engaged national agencies in coastal risk reduction and adaptation projects, such as building an artificial reef barriers and restoring vegetation in the north at Mon Choisy and mangrove planting in the East as well as setting up early warning systems for extreme events and shelters. There are also actions underway by the National Disaster Risk Reduction Management Centre (NDRRMC) + Drainage authority (project led in partnership with AFD) to address run-off and damage to natural ecosystems. 	
</t>
    </r>
    <r>
      <rPr>
        <sz val="10"/>
        <color indexed="8"/>
        <rFont val="Calibri"/>
      </rPr>
      <t xml:space="preserve">
</t>
    </r>
    <r>
      <rPr>
        <sz val="10"/>
        <color indexed="8"/>
        <rFont val="Calibri"/>
      </rPr>
      <t xml:space="preserve">[E2] As mentioned earlier, the main hazard receiving quite comprehensive attention is coastal erosion, and this is directly linked to the tourism industry and the protection of coastal public infrastructures (mainly roads).	
</t>
    </r>
    <r>
      <rPr>
        <sz val="10"/>
        <color indexed="8"/>
        <rFont val="Calibri"/>
      </rPr>
      <t xml:space="preserve">
</t>
    </r>
    <r>
      <rPr>
        <sz val="10"/>
        <color indexed="8"/>
        <rFont val="Calibri"/>
      </rPr>
      <t xml:space="preserve">[E3]: There are many actions that are deployed on the ground (see a first review of 60 actions in Duvat et al., 2020)  but generally at the very local scale and without considering negative side effects; emergency responses exist; scale of responses not necessarily adequate; actions generally do not consider future changes in hazards; there are actually many sites where actions are not adequate (e.g. hard protection structures are in a bad condition or not effective in reducing risk)	
</t>
    </r>
    <r>
      <rPr>
        <sz val="10"/>
        <color indexed="8"/>
        <rFont val="Calibri"/>
      </rPr>
      <t xml:space="preserve">
</t>
    </r>
    <r>
      <rPr>
        <sz val="10"/>
        <color indexed="8"/>
        <rFont val="Calibri"/>
      </rPr>
      <t xml:space="preserve">[E4] Coastal erosion, coastal flooding and land drainage (inland flooding) have been assessed by AFD studies (Land Drainage Master Plan and CCVA study)
</t>
    </r>
    <r>
      <rPr>
        <sz val="10"/>
        <color indexed="8"/>
        <rFont val="Calibri"/>
      </rPr>
      <t xml:space="preserve">
</t>
    </r>
    <r>
      <rPr>
        <sz val="10"/>
        <color indexed="8"/>
        <rFont val="Calibri"/>
      </rPr>
      <t>[E5] Numerous project have been implemented at specific places to deal with hazards mainly coastal erosion through the use of various technologies. however, at times the technology used may not be most appropriate for the area nor for future changes in the hazards. for flooding, the approach these days is to build drains in view of redirecting the water flow, but the underlying cause of the flooding has not necessarily been looked into thoroughly. no planning for some eventual changes over time. when the area will be affected again, then only it shall be reconsidered.</t>
    </r>
  </si>
  <si>
    <r>
      <rPr>
        <sz val="10"/>
        <color indexed="8"/>
        <rFont val="Calibri"/>
      </rPr>
      <t xml:space="preserve">Duvat et al (2020) Regional Climate Change, 20: 110
</t>
    </r>
    <r>
      <rPr>
        <sz val="10"/>
        <color indexed="8"/>
        <rFont val="Calibri"/>
      </rPr>
      <t xml:space="preserve">Onaka et al., 2015
</t>
    </r>
    <r>
      <rPr>
        <sz val="10"/>
        <color indexed="8"/>
        <rFont val="Calibri"/>
      </rPr>
      <t xml:space="preserve">Project updates (Adaptation Fund): </t>
    </r>
    <r>
      <rPr>
        <u val="single"/>
        <sz val="10"/>
        <color indexed="8"/>
        <rFont val="Calibri"/>
      </rPr>
      <t>http://www.govmu.org/English/News/Pages/Inception-workshop-on-Coastal-Adaptation-Measures-at-Mon-Choisy-and-Rivi%C3%A8re-des-Galets.aspx</t>
    </r>
    <r>
      <rPr>
        <sz val="10"/>
        <color indexed="8"/>
        <rFont val="Calibri"/>
      </rPr>
      <t xml:space="preserve">
</t>
    </r>
    <r>
      <rPr>
        <sz val="10"/>
        <color indexed="8"/>
        <rFont val="Calibri"/>
      </rPr>
      <t xml:space="preserve">Studies carried out by the Ministry of Environment, Solid Waste Management and Climate Change and Ministry of Blue Economy, Marine Resources, Fisheries and Shipping and Land Drainage Authority
</t>
    </r>
    <r>
      <rPr>
        <sz val="10"/>
        <color indexed="8"/>
        <rFont val="Calibri"/>
      </rPr>
      <t xml:space="preserve">
</t>
    </r>
    <r>
      <rPr>
        <sz val="10"/>
        <color indexed="8"/>
        <rFont val="Calibri"/>
      </rPr>
      <t>Experts’ knowledge</t>
    </r>
  </si>
  <si>
    <r>
      <rPr>
        <sz val="10"/>
        <color indexed="8"/>
        <rFont val="Calibri"/>
      </rPr>
      <t xml:space="preserve">[E-] As part of the UNDP Adaptation Fund project in 2012, project components included: the formulation of coastal conservation plans  and the implementation of demonstration projects to validate the effectiveness of the coastal conservation plans. These involved assessing the drivers of exposure and vulnerability to natural systems. The Ministry of Oceans Economy and Fisheries is involved in managing protected areas and habitats, however from interviews with local stakeholders (e.g. wildlife foundation), they are constantly under threat to building interests for tourism and other infrastructure and there is a lack of targeting the drivers of exposure and vulnerability to these systems. 	
</t>
    </r>
    <r>
      <rPr>
        <sz val="10"/>
        <color indexed="8"/>
        <rFont val="Calibri"/>
      </rPr>
      <t xml:space="preserve">
</t>
    </r>
    <r>
      <rPr>
        <sz val="10"/>
        <color indexed="8"/>
        <rFont val="Calibri"/>
      </rPr>
      <t xml:space="preserve">[E2]:
</t>
    </r>
    <r>
      <rPr>
        <sz val="10"/>
        <color indexed="8"/>
        <rFont val="Calibri"/>
      </rPr>
      <t xml:space="preserve">The lack of a proper regulatory framework to protect, conserve and enhance environmentally sensitive areas in coastal regions does not exist, and this has been a main barrier to enhancing the health of natural ecosystems.
</t>
    </r>
    <r>
      <rPr>
        <sz val="10"/>
        <color indexed="8"/>
        <rFont val="Calibri"/>
      </rPr>
      <t xml:space="preserve">The are NGOs/CSOs carrying out mangrove plantations and coral farming but these remain limited in scope.
</t>
    </r>
    <r>
      <rPr>
        <sz val="10"/>
        <color indexed="8"/>
        <rFont val="Calibri"/>
      </rPr>
      <t xml:space="preserve">The CC Act 2020 calls for amendments to other national legislations, and if enforced, could contribute to the safeguarding of coastal ecosystems.	
</t>
    </r>
    <r>
      <rPr>
        <sz val="10"/>
        <color indexed="8"/>
        <rFont val="Calibri"/>
      </rPr>
      <t xml:space="preserve">
</t>
    </r>
    <r>
      <rPr>
        <sz val="10"/>
        <color indexed="8"/>
        <rFont val="Calibri"/>
      </rPr>
      <t xml:space="preserve">[E3]: There are actions addressing the main drivers of exposure and vulnerability of natural systems but these actions are not sufficient/sufficiently widespread/efficient to ensure the protection of targeted ecosystems (e.g. lack of water pollution control to ensure efficiently the protection fo coral reefs) 	
</t>
    </r>
    <r>
      <rPr>
        <sz val="10"/>
        <color indexed="8"/>
        <rFont val="Calibri"/>
      </rPr>
      <t xml:space="preserve">
</t>
    </r>
    <r>
      <rPr>
        <sz val="10"/>
        <color indexed="8"/>
        <rFont val="Calibri"/>
      </rPr>
      <t xml:space="preserve">[E4] Construction of drains, coastal protection works (walls) and a few projects of artificial reefs
</t>
    </r>
    <r>
      <rPr>
        <sz val="10"/>
        <color indexed="8"/>
        <rFont val="Calibri"/>
      </rPr>
      <t xml:space="preserve">
</t>
    </r>
    <r>
      <rPr>
        <sz val="10"/>
        <color indexed="8"/>
        <rFont val="Calibri"/>
      </rPr>
      <t xml:space="preserve">[E5] Actions have been taken in the past for some of the drivers of exposure and vulnerability of the natural systems. Mangroves plants (since approx. 2004) cannot be cleared or cut, sand mining has been banned, corals are protected. measures are being put in place for mangrove propagation (without much M&amp;E). 
</t>
    </r>
    <r>
      <rPr>
        <sz val="10"/>
        <color indexed="8"/>
        <rFont val="Calibri"/>
      </rPr>
      <t xml:space="preserve">There are still great resistance in the removal of the casuarina trees (these are detrimental to the good functioning of the dune) from the shoreline and beaches both from Govt level and public. 
</t>
    </r>
    <r>
      <rPr>
        <sz val="10"/>
        <color indexed="8"/>
        <rFont val="Calibri"/>
      </rPr>
      <t>restoration projects remain very localized.</t>
    </r>
  </si>
  <si>
    <r>
      <rPr>
        <sz val="10"/>
        <color indexed="8"/>
        <rFont val="Calibri"/>
      </rPr>
      <t xml:space="preserve">These actions are usually mentioned in official reports.
</t>
    </r>
    <r>
      <rPr>
        <sz val="10"/>
        <color indexed="8"/>
        <rFont val="Calibri"/>
      </rPr>
      <t xml:space="preserve">Studies carried out by the Ministry of Environment, Solid Waste Management and Climate Change and Ministry of Blue Economy, Marine Resources, Fisheries and Shipping and Land Drainage Authority
</t>
    </r>
    <r>
      <rPr>
        <sz val="10"/>
        <color indexed="8"/>
        <rFont val="Calibri"/>
      </rPr>
      <t>Adaptation Fund: Restoring Marine Ecosystem srevices by rehabilitating coral reefs:</t>
    </r>
    <r>
      <rPr>
        <sz val="10"/>
        <color indexed="8"/>
        <rFont val="Calibri"/>
      </rPr>
      <t xml:space="preserve"> </t>
    </r>
    <r>
      <rPr>
        <u val="single"/>
        <sz val="10"/>
        <color indexed="8"/>
        <rFont val="Helvetica Neue"/>
      </rPr>
      <t>https://www.adaptation-fund.org/project/restoring-marine-ecosystem-services-restoring-coral-reefs-meet-changing-climate-future-mauritius-seychelles/</t>
    </r>
    <r>
      <rPr>
        <sz val="10"/>
        <color indexed="8"/>
        <rFont val="Calibri"/>
      </rPr>
      <t xml:space="preserve">
</t>
    </r>
    <r>
      <rPr>
        <sz val="10"/>
        <color indexed="8"/>
        <rFont val="Calibri"/>
      </rPr>
      <t xml:space="preserve">Ocean Conservation Initiatives in Mauritius: </t>
    </r>
    <r>
      <rPr>
        <u val="single"/>
        <sz val="10"/>
        <color indexed="8"/>
        <rFont val="Helvetica Neue"/>
      </rPr>
      <t>https://blog.padi.com/ocean-conservation-initiatives-in-mauritius/</t>
    </r>
    <r>
      <rPr>
        <sz val="10"/>
        <color indexed="8"/>
        <rFont val="Calibri"/>
      </rPr>
      <t xml:space="preserve">
</t>
    </r>
    <r>
      <rPr>
        <sz val="10"/>
        <color indexed="8"/>
        <rFont val="Calibri"/>
      </rPr>
      <t xml:space="preserve">Projects underway by scientific research </t>
    </r>
    <r>
      <rPr>
        <sz val="10"/>
        <color indexed="8"/>
        <rFont val="Calibri"/>
      </rPr>
      <t xml:space="preserve">(Mauritius Oceanography Institute): </t>
    </r>
    <r>
      <rPr>
        <u val="single"/>
        <sz val="10"/>
        <color indexed="8"/>
        <rFont val="Helvetica Neue"/>
      </rPr>
      <t>https://moi.govmu.org/research/ongoing-projects</t>
    </r>
    <r>
      <rPr>
        <sz val="10"/>
        <color indexed="8"/>
        <rFont val="Helvetica Neue"/>
      </rPr>
      <t xml:space="preserve">
</t>
    </r>
    <r>
      <rPr>
        <sz val="10"/>
        <color indexed="8"/>
        <rFont val="Calibri"/>
      </rPr>
      <t xml:space="preserve">
</t>
    </r>
    <r>
      <rPr>
        <sz val="10"/>
        <color indexed="8"/>
        <rFont val="Calibri"/>
      </rPr>
      <t>Experts’ knowledge</t>
    </r>
  </si>
  <si>
    <r>
      <rPr>
        <sz val="10"/>
        <color indexed="8"/>
        <rFont val="Calibri"/>
      </rPr>
      <t xml:space="preserve">[E1]:
</t>
    </r>
    <r>
      <rPr>
        <sz val="10"/>
        <color indexed="8"/>
        <rFont val="Calibri"/>
      </rPr>
      <t xml:space="preserve">Similar to 1.1 National Communications refer to exposure and vulnerability drivers of human systems
</t>
    </r>
    <r>
      <rPr>
        <sz val="10"/>
        <color indexed="8"/>
        <rFont val="Calibri"/>
      </rPr>
      <t xml:space="preserve">More detailed analysis of specific sites can be found in the UNDP and JICA projects
</t>
    </r>
    <r>
      <rPr>
        <sz val="10"/>
        <color indexed="8"/>
        <rFont val="Calibri"/>
      </rPr>
      <t xml:space="preserve">University and academic scholarship is available but not sure to what extent this is used in adaptation planning by the Government 
</t>
    </r>
    <r>
      <rPr>
        <sz val="10"/>
        <color indexed="8"/>
        <rFont val="Calibri"/>
      </rPr>
      <t xml:space="preserve">
</t>
    </r>
    <r>
      <rPr>
        <sz val="10"/>
        <color indexed="8"/>
        <rFont val="Calibri"/>
      </rPr>
      <t xml:space="preserve">[E2]:
</t>
    </r>
    <r>
      <rPr>
        <sz val="10"/>
        <color indexed="8"/>
        <rFont val="Calibri"/>
      </rPr>
      <t xml:space="preserve">On a more granular scale, this could have been a score of 1.5.
</t>
    </r>
    <r>
      <rPr>
        <sz val="10"/>
        <color indexed="8"/>
        <rFont val="Calibri"/>
      </rPr>
      <t xml:space="preserve">As mentioned earlier, the focus has been on reactive measures to protect infrastructure and lives during extreme weather events, mainly flooding after heavy rainfalls. The focus is first on building drains to evacuate flood water and little reflection is given to nature-based solutions. I think that there is also an element of 'corruption' that needs to be accounted for here. Building hard and large physical infrastructure avails opportunities for corruption and mediatisation for politicians. This is coupled with a weak understanding of causes and effects of impacts to extreme weather effects by the population. 
</t>
    </r>
    <r>
      <rPr>
        <sz val="10"/>
        <color indexed="8"/>
        <rFont val="Calibri"/>
      </rPr>
      <t xml:space="preserve">We can be categorical that the risks of maladaptation are not addressed.	
</t>
    </r>
    <r>
      <rPr>
        <sz val="10"/>
        <color indexed="8"/>
        <rFont val="Calibri"/>
      </rPr>
      <t xml:space="preserve">
</t>
    </r>
    <r>
      <rPr>
        <sz val="10"/>
        <color indexed="8"/>
        <rFont val="Calibri"/>
      </rPr>
      <t xml:space="preserve">[E3]: Actions are taken to address the drivers of exposure and vulnerability of human assets, which include in particular hard protection, NbS, relocation - but some of these actions are maladaptive while other actions have not been assessed yet (unknown if they are adequate or not).	
</t>
    </r>
    <r>
      <rPr>
        <sz val="10"/>
        <color indexed="8"/>
        <rFont val="Calibri"/>
      </rPr>
      <t xml:space="preserve">
</t>
    </r>
    <r>
      <rPr>
        <sz val="10"/>
        <color indexed="8"/>
        <rFont val="Calibri"/>
      </rPr>
      <t xml:space="preserve">[E4] Very few links are established between the drivers and the consequences, only sector based approaches
</t>
    </r>
    <r>
      <rPr>
        <sz val="10"/>
        <color indexed="8"/>
        <rFont val="Calibri"/>
      </rPr>
      <t xml:space="preserve">
</t>
    </r>
    <r>
      <rPr>
        <sz val="10"/>
        <color indexed="8"/>
        <rFont val="Calibri"/>
      </rPr>
      <t>[E5] Action for addressing the drivers of exposure and vulnerability for human systems remains ad hoc. maladaptive actions are not usually considered.</t>
    </r>
  </si>
  <si>
    <r>
      <rPr>
        <sz val="10"/>
        <color indexed="8"/>
        <rFont val="Calibri"/>
      </rPr>
      <t xml:space="preserve">Anisimov et al., 2020
</t>
    </r>
    <r>
      <rPr>
        <sz val="10"/>
        <color indexed="8"/>
        <rFont val="Calibri"/>
      </rPr>
      <t xml:space="preserve">Duvat et al., 2020
</t>
    </r>
    <r>
      <rPr>
        <sz val="10"/>
        <color indexed="8"/>
        <rFont val="Calibri"/>
      </rPr>
      <t xml:space="preserve">Studies carried out by the Ministry of Environment, Solid Waste Management and Climate Change and Ministry of Blue Economy, Marine Resources, Fisheries and Shipping and Land Drainage Authority
</t>
    </r>
    <r>
      <rPr>
        <sz val="10"/>
        <color indexed="8"/>
        <rFont val="Calibri"/>
      </rPr>
      <t xml:space="preserve">National Development Strategy 2003 (Ministry of Housing and Lands) </t>
    </r>
    <r>
      <rPr>
        <u val="single"/>
        <sz val="10"/>
        <color indexed="8"/>
        <rFont val="Calibri"/>
      </rPr>
      <t>https://housing.govmu.org/Documents/Planning/nds.pdf</t>
    </r>
    <r>
      <rPr>
        <sz val="10"/>
        <color indexed="8"/>
        <rFont val="Calibri"/>
      </rPr>
      <t xml:space="preserve">
</t>
    </r>
    <r>
      <rPr>
        <sz val="10"/>
        <color indexed="8"/>
        <rFont val="Calibri"/>
      </rPr>
      <t xml:space="preserve">
</t>
    </r>
    <r>
      <rPr>
        <sz val="10"/>
        <color indexed="8"/>
        <rFont val="Calibri"/>
      </rPr>
      <t>Experts’ knowledge</t>
    </r>
  </si>
  <si>
    <r>
      <rPr>
        <sz val="10"/>
        <color indexed="8"/>
        <rFont val="Calibri"/>
      </rPr>
      <t xml:space="preserve">[E1] While the National Adaptation Policy Framework 2012 refers to coordination and mainstreaming, and there is the Coordination and Implementation Division  (CID) as well as Climate Change division (CCD) in the Ministry of Environment, Solid Waste and Climate Change that has the role of coordination and mainstreaming, in reality there is little implementation. This was also apparent in the design and implementation of projects under JICA and UNDP, where the Ministry of Oceans Economy, Fisheries and Shipping is not involved yet in charge of protected areas, mangroves and fisheries, yet it is not clear that there is coordination with the CCD or CID. Similar remarks in regards to the National Disaster Risk Reduction Management Centre (NDRRMC), including the disaster risk management bill which deals wit h storms and surge risk but doesn't seem involved with the adaptation policy nor department.  Interviews carried out with these Divisions in May 2019 showed little coordination with planning bodies, such as the Ministry of Housing and Lands (MoHL). However, it is not to say that no coordination exists, in fact see Review of the National Physical Development Plan (NPDP) 2003 led by the MoHL which includes dimensions of climate change and coastal areas and the need to restrict some building and move assets inland in highly exposed areas. More specifically, in the National Physical Development Plan () there are a few policies that address the coast:  Policy NO. R.6 Coastal Footpath; Policy No. MQ/5 Control Sand Extraction from Lagoons; Policy No. NE.4 Special Protection Areas  (Wetlands, Environmentally Sensitive Zones) 
</t>
    </r>
    <r>
      <rPr>
        <sz val="10"/>
        <color indexed="8"/>
        <rFont val="Calibri"/>
      </rPr>
      <t xml:space="preserve">Policy No. NE.12 Marine Parks ) however not on climate change/vulnerability (Gray and Lalljee 2013).
</t>
    </r>
    <r>
      <rPr>
        <sz val="10"/>
        <color indexed="8"/>
        <rFont val="Calibri"/>
      </rPr>
      <t xml:space="preserve">
</t>
    </r>
    <r>
      <rPr>
        <sz val="10"/>
        <color indexed="8"/>
        <rFont val="Calibri"/>
      </rPr>
      <t xml:space="preserve">[E2]:
</t>
    </r>
    <r>
      <rPr>
        <sz val="10"/>
        <color indexed="8"/>
        <rFont val="Calibri"/>
      </rPr>
      <t xml:space="preserve">On paper, the Division of Climate Change (not the Department of Climate Change) in the Ministry of Environment, Solid Waste Management and Climate Change is responsible for Adaptation, but this Department has very little technical capacity.
</t>
    </r>
    <r>
      <rPr>
        <sz val="10"/>
        <color indexed="8"/>
        <rFont val="Calibri"/>
      </rPr>
      <t xml:space="preserve">Local government (that issues building permits and licenses) has next to no institutional capacity to deal with CC issues.
</t>
    </r>
    <r>
      <rPr>
        <sz val="10"/>
        <color indexed="8"/>
        <rFont val="Calibri"/>
      </rPr>
      <t xml:space="preserve">There is a more effective National Disaster Risk Reduction and Management Center that is coordinated by the Head of the Police Force, and is the cross-sectoral institutional mechanism for dealing with extreme weather events (cyclones and flooding mainly). It operates at all levels.
</t>
    </r>
    <r>
      <rPr>
        <sz val="10"/>
        <color indexed="8"/>
        <rFont val="Calibri"/>
      </rPr>
      <t xml:space="preserve">
</t>
    </r>
    <r>
      <rPr>
        <sz val="10"/>
        <color indexed="8"/>
        <rFont val="Calibri"/>
      </rPr>
      <t xml:space="preserve">[E4] The setting up of the Climate Change Division at the level of the Ministry of Environment, Solid Waste Management and Climate Change with a Director and the setting up of the LDA under specific legislations
</t>
    </r>
    <r>
      <rPr>
        <sz val="10"/>
        <color indexed="8"/>
        <rFont val="Calibri"/>
      </rPr>
      <t xml:space="preserve">
</t>
    </r>
    <r>
      <rPr>
        <sz val="10"/>
        <color indexed="8"/>
        <rFont val="Calibri"/>
      </rPr>
      <t>[E5] The ministry of environment would be the focal point for matters related to climate change. The structure exists, however the functioning of the system in place may not be appropriate. there is some sharing that occurs and this remains through attendance of other parties to committees and workshops. eventually the sharing of information does not work properly especially through regular changes in the persons attending committees and workshops and so information are lost. moreover, there is no reporting requirement form the local institutions and as such historical archive does not exist and is highly dependent upon the officer attending meeting etc.</t>
    </r>
  </si>
  <si>
    <r>
      <rPr>
        <sz val="10"/>
        <color indexed="8"/>
        <rFont val="Calibri"/>
      </rPr>
      <t xml:space="preserve">Roles/responsiblities of Coordiation and Implementation Division: </t>
    </r>
    <r>
      <rPr>
        <u val="single"/>
        <sz val="10"/>
        <color indexed="8"/>
        <rFont val="Calibri"/>
      </rPr>
      <t>https://environment.govmu.org/Pages/Coordination-and-Project-Implementation.aspx</t>
    </r>
    <r>
      <rPr>
        <sz val="10"/>
        <color indexed="8"/>
        <rFont val="Calibri"/>
      </rPr>
      <t xml:space="preserve">
</t>
    </r>
    <r>
      <rPr>
        <sz val="10"/>
        <color indexed="8"/>
        <rFont val="Calibri"/>
      </rPr>
      <t xml:space="preserve">Anisismov et al., 2019 (analysis of governance of adaptation) 
</t>
    </r>
    <r>
      <rPr>
        <sz val="10"/>
        <color indexed="8"/>
        <rFont val="Calibri"/>
      </rPr>
      <t xml:space="preserve">Studies carried out by the Ministry of Environment, Solid Waste Management and Climate Change and the LDA
</t>
    </r>
    <r>
      <rPr>
        <sz val="10"/>
        <color indexed="8"/>
        <rFont val="Calibri"/>
      </rPr>
      <t xml:space="preserve">
</t>
    </r>
    <r>
      <rPr>
        <sz val="10"/>
        <color indexed="8"/>
        <rFont val="Calibri"/>
      </rPr>
      <t>Experts’ knowledge</t>
    </r>
  </si>
  <si>
    <r>
      <rPr>
        <sz val="10"/>
        <color indexed="8"/>
        <rFont val="Calibri"/>
      </rPr>
      <t xml:space="preserve">[E1] Some trainings have been available, such as on cost benefit analysis of risk and adaptation measures along the coast (see Cost Benefit Analysis of Coastal Zone Management in Mauritius, 2016) which was provided in the scope of UNDP project funding. According to interviews with local experts (form University of Mauritius Economics Dept) - 2-3 CBA courses were provided to all kinds of stakeholders from every level of government, different agencies and non-governmental organizations, 50+ participants. 2 Other manuals were part of this project, however due to complexity of the topic, interest was lost over time and no follow up. 
</t>
    </r>
    <r>
      <rPr>
        <sz val="10"/>
        <color indexed="8"/>
        <rFont val="Calibri"/>
      </rPr>
      <t xml:space="preserve">	
</t>
    </r>
    <r>
      <rPr>
        <sz val="10"/>
        <color indexed="8"/>
        <rFont val="Calibri"/>
      </rPr>
      <t xml:space="preserve">[E2]:
</t>
    </r>
    <r>
      <rPr>
        <sz val="10"/>
        <color indexed="8"/>
        <rFont val="Calibri"/>
      </rPr>
      <t xml:space="preserve">On a more granular scale, this could have been a score of 1.5.
</t>
    </r>
    <r>
      <rPr>
        <sz val="10"/>
        <color indexed="8"/>
        <rFont val="Calibri"/>
      </rPr>
      <t xml:space="preserve">There are very limited human capacities at all levels (national and local government), with even less at the local government level. This is the result of a centralized governance system.
</t>
    </r>
    <r>
      <rPr>
        <sz val="10"/>
        <color indexed="8"/>
        <rFont val="Calibri"/>
      </rPr>
      <t xml:space="preserve">Although one can argue the there is need for more human capacity strengthening, I do not believe that this is the main barrier. The main barrier is that of a systemic failure to carry out evidence-based planning, implementation and monitoring and evaluation. In this context, any capacity (human or institutional) acquired is not institutionalized.
</t>
    </r>
    <r>
      <rPr>
        <sz val="10"/>
        <color indexed="8"/>
        <rFont val="Calibri"/>
      </rPr>
      <t xml:space="preserve">There used to be an effective ICZM committee operating under the aegis of the Ministry of Environment but that is no longer the case. This structure could have served to coordinate climate-related interventions in the coastal zones.	
</t>
    </r>
    <r>
      <rPr>
        <sz val="10"/>
        <color indexed="8"/>
        <rFont val="Calibri"/>
      </rPr>
      <t xml:space="preserve">
</t>
    </r>
    <r>
      <rPr>
        <sz val="10"/>
        <color indexed="8"/>
        <rFont val="Calibri"/>
      </rPr>
      <t xml:space="preserve">[E4] The staff of the Ministry of Environment, Solid Waste Management and Climate Change and the LDA is limited and required more training
</t>
    </r>
    <r>
      <rPr>
        <sz val="10"/>
        <color indexed="8"/>
        <rFont val="Calibri"/>
      </rPr>
      <t xml:space="preserve">
</t>
    </r>
    <r>
      <rPr>
        <sz val="10"/>
        <color indexed="8"/>
        <rFont val="Calibri"/>
      </rPr>
      <t xml:space="preserve">[E5] 
</t>
    </r>
    <r>
      <rPr>
        <sz val="10"/>
        <color indexed="8"/>
        <rFont val="Calibri"/>
      </rPr>
      <t xml:space="preserve">Large number of people would be trained in a particular subject, however both the level of training remains low and the capacity to deal with the issue is also low. training for most would come from experience and from having been in service or following same theme over long period of time at time over decades.
</t>
    </r>
    <r>
      <rPr>
        <sz val="10"/>
        <color indexed="8"/>
        <rFont val="Calibri"/>
      </rPr>
      <t xml:space="preserve">Usually staff would get training and eventually they do not put it into use and as such after some time the training received becomes obsolete. for those who have had training and working on the issue, they would usually be upheald through administrative procedures or else completely bypassed in case of an emergency.
</t>
    </r>
    <r>
      <rPr>
        <sz val="10"/>
        <color indexed="8"/>
        <rFont val="Calibri"/>
      </rPr>
      <t>Maybe lack of assessment of policies or implemented measures.</t>
    </r>
  </si>
  <si>
    <r>
      <rPr>
        <sz val="10"/>
        <color indexed="8"/>
        <rFont val="Calibri"/>
      </rPr>
      <t xml:space="preserve">Sultan R and Sobhee S K (2016) Training Manual on Cost-Benefit Analysis for Coastal Managementand Adaptation Options to Climate Change in Mauritius. Ministry of Environment, Sustainable Development, and Disaster and Beach Management, Government of Mauritius. University of MauritiusPress, Réduit, Mauritius </t>
    </r>
    <r>
      <rPr>
        <u val="single"/>
        <sz val="10"/>
        <color indexed="8"/>
        <rFont val="Calibri"/>
      </rPr>
      <t>https://www.academia.edu/36111941/Cost_Benefit_Analysis_for_Coastal_Zone_Management_in_Mauritius</t>
    </r>
    <r>
      <rPr>
        <sz val="10"/>
        <color indexed="8"/>
        <rFont val="Calibri"/>
      </rPr>
      <t xml:space="preserve"> 
</t>
    </r>
    <r>
      <rPr>
        <sz val="10"/>
        <color indexed="8"/>
        <rFont val="Calibri"/>
      </rPr>
      <t xml:space="preserve">Studies carried out by the Ministry of Environment, Solid Waste Management and Climate Change and the LDA
</t>
    </r>
    <r>
      <rPr>
        <sz val="10"/>
        <color indexed="8"/>
        <rFont val="Calibri"/>
      </rPr>
      <t xml:space="preserve">
</t>
    </r>
    <r>
      <rPr>
        <sz val="10"/>
        <color indexed="8"/>
        <rFont val="Calibri"/>
      </rPr>
      <t>Experts’ knowledge</t>
    </r>
  </si>
  <si>
    <r>
      <rPr>
        <sz val="10"/>
        <color indexed="8"/>
        <rFont val="Calibri"/>
      </rPr>
      <t xml:space="preserve">[E1] There is a budget in place to run the ICZM unit (Gray and Laylljee, 2013) and there is project based funding, especially from international programs (UNDP, JICA) however, there is not a dedicated budget to coastal adaptation. There is no funding strategy in place, except filing for grants and aid programs under SIDS tailored funding programs. 	
</t>
    </r>
    <r>
      <rPr>
        <sz val="10"/>
        <color indexed="8"/>
        <rFont val="Calibri"/>
      </rPr>
      <t xml:space="preserve">
</t>
    </r>
    <r>
      <rPr>
        <sz val="10"/>
        <color indexed="8"/>
        <rFont val="Calibri"/>
      </rPr>
      <t xml:space="preserve">[E2]:
</t>
    </r>
    <r>
      <rPr>
        <sz val="10"/>
        <color indexed="8"/>
        <rFont val="Calibri"/>
      </rPr>
      <t xml:space="preserve">On a more granular scale, this could have been a score of 1.5.
</t>
    </r>
    <r>
      <rPr>
        <sz val="10"/>
        <color indexed="8"/>
        <rFont val="Calibri"/>
      </rPr>
      <t xml:space="preserve">Several considerations are needed here: (1) there is not budget coding  tagging for tracking the flows to climate finance in the budgetary allocations; (2) there isn't a multi-year framework for budgetary allocations; (3) Ministries have to submit list of priorities for capital expenditures and allocation is carried out on political priorities. Hence, although some budget will be allocated and can be said to be linked to coastal adaptation, this is of limited scope and duration.
</t>
    </r>
    <r>
      <rPr>
        <sz val="10"/>
        <color indexed="8"/>
        <rFont val="Calibri"/>
      </rPr>
      <t xml:space="preserve">Most large scale coastal adaptation projects are funded using funding from multi-lateral trust funds (e.g. Adaptation Fund) or through bilateral funding (JICA under the Africa Adaptation Programme)	
</t>
    </r>
    <r>
      <rPr>
        <sz val="10"/>
        <color indexed="8"/>
        <rFont val="Calibri"/>
      </rPr>
      <t xml:space="preserve">
</t>
    </r>
    <r>
      <rPr>
        <sz val="10"/>
        <color indexed="8"/>
        <rFont val="Calibri"/>
      </rPr>
      <t xml:space="preserve">[E4] Climate Change Adaptation Fund, National Environment Fund, Consolidated Budget voted year after year but limited
</t>
    </r>
    <r>
      <rPr>
        <sz val="10"/>
        <color indexed="8"/>
        <rFont val="Calibri"/>
      </rPr>
      <t xml:space="preserve">
</t>
    </r>
    <r>
      <rPr>
        <sz val="10"/>
        <color indexed="8"/>
        <rFont val="Calibri"/>
      </rPr>
      <t>[E5] Financing of coastal adaptation projects are mainly from donor organisation under specific programmes and as such when financing is over, not much happens to sustain the project. There is no dedicated budget for such project. there may be limited M&amp;E for some projects but then it would form part of the duties of some officers and this funding is taken care of through the govt budget.</t>
    </r>
  </si>
  <si>
    <t>Gray and Laylljee (2013)
Studies carried out by the Ministry of Environment, Solid Waste Management and Climate Change and the LDA
Experts’ knowledge</t>
  </si>
  <si>
    <r>
      <rPr>
        <sz val="10"/>
        <color indexed="8"/>
        <rFont val="Calibri"/>
      </rPr>
      <t xml:space="preserve">[E1] Given various pilot projects underway with the help of international partners (UNDP, JICA and AFD) as well as works carried out by private organizations, especially tourism actors (hotels), some coastal areas have had projects (e.g. reinforcing beach processes, moving road infrastructure inland, restoring mangroves, building artificial reefs, installing some sea walls) that showcase some levels of risk reduction to climate change. However,  a lack of comprehensive planning along the coast and coastal climate change risk reduction plan, makes the assessment difficult to determine. 	
</t>
    </r>
    <r>
      <rPr>
        <sz val="10"/>
        <color indexed="8"/>
        <rFont val="Calibri"/>
      </rPr>
      <t xml:space="preserve">
</t>
    </r>
    <r>
      <rPr>
        <sz val="10"/>
        <color indexed="8"/>
        <rFont val="Calibri"/>
      </rPr>
      <t xml:space="preserve">[E2]: As mentioned above, there is a conspicuous lack of monitoring and evaluation to investigate efficacy of interventions. Hence, one can only infer that some unknown level of resilience emerges from interventions.	
</t>
    </r>
    <r>
      <rPr>
        <sz val="10"/>
        <color indexed="8"/>
        <rFont val="Calibri"/>
      </rPr>
      <t xml:space="preserve">
</t>
    </r>
    <r>
      <rPr>
        <sz val="10"/>
        <color indexed="8"/>
        <rFont val="Calibri"/>
      </rPr>
      <t xml:space="preserve">[E3]: My feeling is that this relationship is not assessed… (lack of monitoring and evaluation of risk reduction measures, as in most contexts) but in practice we can state that some measures reduce risks while others increase risks	
</t>
    </r>
    <r>
      <rPr>
        <sz val="10"/>
        <color indexed="8"/>
        <rFont val="Calibri"/>
      </rPr>
      <t xml:space="preserve">
</t>
    </r>
    <r>
      <rPr>
        <sz val="10"/>
        <color indexed="8"/>
        <rFont val="Calibri"/>
      </rPr>
      <t xml:space="preserve">[E4] Studies are emerging but there is lack of studies and linkages between responses and risk reduction
</t>
    </r>
    <r>
      <rPr>
        <sz val="10"/>
        <color indexed="8"/>
        <rFont val="Calibri"/>
      </rPr>
      <t xml:space="preserve">
</t>
    </r>
    <r>
      <rPr>
        <sz val="10"/>
        <color indexed="8"/>
        <rFont val="Calibri"/>
      </rPr>
      <t>[E5] Evidence of risk reduction is just emerging and some measures are replicated in other areas following success of another area without much consideration of the local characteristics or in depth examination of the area.</t>
    </r>
  </si>
  <si>
    <t>Duvat et al., 2019
Onaka et al., 2015
Studies carried out by the Ministry of Environment, Solid Waste Management and Climate Change and the LDA
Experts’ knowledge</t>
  </si>
  <si>
    <r>
      <rPr>
        <sz val="10"/>
        <color indexed="8"/>
        <rFont val="Calibri"/>
      </rPr>
      <t xml:space="preserve">[E1] I don't think this concept of 'maladaptation' has come up in any of the  documents or interivews from 2019. In some cases, some adaptation responses could be maladaptive, such as the case of rebuilding the sea wall in Rivere des Galets (UNDP Adaptation Fund project 2012), which has capacity limits and could give a false sense of safety to the local community. 	
</t>
    </r>
    <r>
      <rPr>
        <sz val="10"/>
        <color indexed="8"/>
        <rFont val="Calibri"/>
      </rPr>
      <t xml:space="preserve">
</t>
    </r>
    <r>
      <rPr>
        <sz val="10"/>
        <color indexed="8"/>
        <rFont val="Calibri"/>
      </rPr>
      <t xml:space="preserve">[E3]: NA	
</t>
    </r>
    <r>
      <rPr>
        <sz val="10"/>
        <color indexed="8"/>
        <rFont val="Calibri"/>
      </rPr>
      <t xml:space="preserve">
</t>
    </r>
    <r>
      <rPr>
        <sz val="10"/>
        <color indexed="8"/>
        <rFont val="Calibri"/>
      </rPr>
      <t xml:space="preserve">[E4] Not studied
</t>
    </r>
    <r>
      <rPr>
        <sz val="10"/>
        <color indexed="8"/>
        <rFont val="Calibri"/>
      </rPr>
      <t xml:space="preserve">
</t>
    </r>
    <r>
      <rPr>
        <sz val="10"/>
        <color indexed="8"/>
        <rFont val="Calibri"/>
      </rPr>
      <t>[E5] There are some indications that the strategy put in place intends to minimize the risk of maladaptation but then it remain to the use of the technology being put in place. There is a tendency to replicate measures with same technology without proper evaluation of the site characteristics, appropriateness and not much of the evaluation of the risk for maladaptation.</t>
    </r>
  </si>
  <si>
    <t>Studies carried out by the Ministry of Environment, Solid Waste Management and Climate Change and the LDA
Experts’ knowledge</t>
  </si>
  <si>
    <t>But 3 answers out of 5</t>
  </si>
  <si>
    <r>
      <rPr>
        <sz val="10"/>
        <color indexed="8"/>
        <rFont val="Calibri"/>
      </rPr>
      <t xml:space="preserve">[E1] Have not seen any consultation on risk perception in Mauritius nor did I carry out any interviews with local communities. I know that the UNDP office in Mauritius carries out raising awareness inviatives with school children. 	
</t>
    </r>
    <r>
      <rPr>
        <sz val="10"/>
        <color indexed="8"/>
        <rFont val="Calibri"/>
      </rPr>
      <t xml:space="preserve">
</t>
    </r>
    <r>
      <rPr>
        <sz val="10"/>
        <color indexed="8"/>
        <rFont val="Calibri"/>
      </rPr>
      <t xml:space="preserve">[E2] There are concerns from small, specialized groups such as NGOs and CSOs but there are no evidence-based approaches or surveys that capture level of knowledge	
</t>
    </r>
    <r>
      <rPr>
        <sz val="10"/>
        <color indexed="8"/>
        <rFont val="Calibri"/>
      </rPr>
      <t xml:space="preserve">
</t>
    </r>
    <r>
      <rPr>
        <sz val="10"/>
        <color indexed="8"/>
        <rFont val="Calibri"/>
      </rPr>
      <t xml:space="preserve">[E3]: Not aware of any national survey that would allow responding to this question on robust bases	
</t>
    </r>
    <r>
      <rPr>
        <sz val="10"/>
        <color indexed="8"/>
        <rFont val="Calibri"/>
      </rPr>
      <t xml:space="preserve">
</t>
    </r>
    <r>
      <rPr>
        <sz val="10"/>
        <color indexed="8"/>
        <rFont val="Calibri"/>
      </rPr>
      <t xml:space="preserve">[E4] There is a limited understanding of the global picture and the need for the population to act
</t>
    </r>
    <r>
      <rPr>
        <sz val="10"/>
        <color indexed="8"/>
        <rFont val="Calibri"/>
      </rPr>
      <t xml:space="preserve">
</t>
    </r>
    <r>
      <rPr>
        <sz val="10"/>
        <color indexed="8"/>
        <rFont val="Calibri"/>
      </rPr>
      <t>[E5] The society would usually be aware when the problem reached their door step, otherwise they tend to remain aloof from the subject. their knowledge would mainly focus on what has been done in some other areas and would wish to replicate same in their region. SOme would defiantly undertake project that would increase hazards even with the knowledge of the possible outcome and for some project, the blessing of the govt is obtained under the label of progress and development.</t>
    </r>
  </si>
  <si>
    <t>Press articles and radio broadcasts, local media and surveys carried out by the consultants
Experts’ knowledge</t>
  </si>
  <si>
    <r>
      <rPr>
        <sz val="10"/>
        <color indexed="8"/>
        <rFont val="Calibri"/>
      </rPr>
      <t xml:space="preserve">[E1] Gray and Lalljee (2013) states: 'Government policies in general are reactive and based on lessons learned from the past”. However, from my own fieldwork experience in 2019, there is not a coastal adaptation plan in place with goals.	
</t>
    </r>
    <r>
      <rPr>
        <sz val="10"/>
        <color indexed="8"/>
        <rFont val="Calibri"/>
      </rPr>
      <t xml:space="preserve">
</t>
    </r>
    <r>
      <rPr>
        <sz val="10"/>
        <color indexed="8"/>
        <rFont val="Calibri"/>
      </rPr>
      <t xml:space="preserve">[E2]:
</t>
    </r>
    <r>
      <rPr>
        <sz val="10"/>
        <color indexed="8"/>
        <rFont val="Calibri"/>
      </rPr>
      <t xml:space="preserve">On a more granular scale, this could have been a score of 1.5.
</t>
    </r>
    <r>
      <rPr>
        <sz val="10"/>
        <color indexed="8"/>
        <rFont val="Calibri"/>
      </rPr>
      <t xml:space="preserve">The National Climate Change Adaptation Policy defines Policy goals for 20 years (i.e. to 2032), Strategic goals for 10 years (i.e. 2022) and Investment Plan for 3 years (i.e. 2015). However, as mentioned earlier, the policy framework and strategic plan were not developed using a forward looking pathways approach or scenario modeling
</t>
    </r>
    <r>
      <rPr>
        <sz val="10"/>
        <color indexed="8"/>
        <rFont val="Calibri"/>
      </rPr>
      <t xml:space="preserve">Although the policy framework covers 20 years, it is not know to what extent the interventions have been implemented since there is no to little sectoral planning that has been carried out based on the policy framework
</t>
    </r>
    <r>
      <rPr>
        <sz val="10"/>
        <color indexed="8"/>
        <rFont val="Calibri"/>
      </rPr>
      <t xml:space="preserve">Such an approach is emerging for climate change mitigation (because quantification of carbon metric is easier) but is not there yet to the same extent for adaptation	
</t>
    </r>
    <r>
      <rPr>
        <sz val="10"/>
        <color indexed="8"/>
        <rFont val="Calibri"/>
      </rPr>
      <t xml:space="preserve">
</t>
    </r>
    <r>
      <rPr>
        <sz val="10"/>
        <color indexed="8"/>
        <rFont val="Calibri"/>
      </rPr>
      <t xml:space="preserve">[E3] scores 0 : This is my feeling based on the reading of available national strategy	
</t>
    </r>
    <r>
      <rPr>
        <sz val="10"/>
        <color indexed="8"/>
        <rFont val="Calibri"/>
      </rPr>
      <t xml:space="preserve">
</t>
    </r>
    <r>
      <rPr>
        <sz val="10"/>
        <color indexed="8"/>
        <rFont val="Calibri"/>
      </rPr>
      <t xml:space="preserve">[E4] Adaptation goals have been set in the AFD CCVA study for Mauritius
</t>
    </r>
    <r>
      <rPr>
        <sz val="10"/>
        <color indexed="8"/>
        <rFont val="Calibri"/>
      </rPr>
      <t xml:space="preserve">
</t>
    </r>
    <r>
      <rPr>
        <sz val="10"/>
        <color indexed="8"/>
        <rFont val="Calibri"/>
      </rPr>
      <t>[E5] There are some kind of goals that exist but the intervention remains ad hoc and is focussed on the localised issue. The implementation of the measures are supposed to be for the medium to long term but without much thinking over the practicality and risk of maladaptation.</t>
    </r>
  </si>
  <si>
    <t>Gray and Lalljee 'Climate Change Adaptation in Mauritius: Considering the Role of Institutions' (2013)
Reports drawn up by the Ministry of Environment, Solid waste Management and Climate Change
National Climate Change Adaptation Policy Framework 2012
Experts’ knowledge</t>
  </si>
  <si>
    <r>
      <rPr>
        <sz val="10"/>
        <color indexed="8"/>
        <rFont val="Calibri"/>
      </rPr>
      <t xml:space="preserve">[E1] Similar to response to 6.1. however in some cases when adaptation options are considered, the trade-offs are considered as in the case of rebuilding the sea wall in Riviere des Galets, where the option of relcoation was explored, however community consultations showed that the community was not willing to move. 	
</t>
    </r>
    <r>
      <rPr>
        <sz val="10"/>
        <color indexed="8"/>
        <rFont val="Calibri"/>
      </rPr>
      <t xml:space="preserve">
</t>
    </r>
    <r>
      <rPr>
        <sz val="10"/>
        <color indexed="8"/>
        <rFont val="Calibri"/>
      </rPr>
      <t xml:space="preserve">[E2]:
</t>
    </r>
    <r>
      <rPr>
        <sz val="10"/>
        <color indexed="8"/>
        <rFont val="Calibri"/>
      </rPr>
      <t xml:space="preserve">There is some level of cross-sectoral overlay in the Nat CCA Policy Framework but it is anecdotal
</t>
    </r>
    <r>
      <rPr>
        <sz val="10"/>
        <color indexed="8"/>
        <rFont val="Calibri"/>
      </rPr>
      <t xml:space="preserve">Conspicuous lack of of applying an evidence-based approach to adaptation planning across all scale and sectors	
</t>
    </r>
    <r>
      <rPr>
        <sz val="10"/>
        <color indexed="8"/>
        <rFont val="Calibri"/>
      </rPr>
      <t xml:space="preserve">
</t>
    </r>
    <r>
      <rPr>
        <sz val="10"/>
        <color indexed="8"/>
        <rFont val="Calibri"/>
      </rPr>
      <t xml:space="preserve">[E3]: synergies and trade-offs not considered (to my knowledge)	
</t>
    </r>
    <r>
      <rPr>
        <sz val="10"/>
        <color indexed="8"/>
        <rFont val="Calibri"/>
      </rPr>
      <t xml:space="preserve">
</t>
    </r>
    <r>
      <rPr>
        <sz val="10"/>
        <color indexed="8"/>
        <rFont val="Calibri"/>
      </rPr>
      <t xml:space="preserve">[E4] Sector based approaches failing to establish or integrate the different synergies
</t>
    </r>
    <r>
      <rPr>
        <sz val="10"/>
        <color indexed="8"/>
        <rFont val="Calibri"/>
      </rPr>
      <t xml:space="preserve">
</t>
    </r>
    <r>
      <rPr>
        <sz val="10"/>
        <color indexed="8"/>
        <rFont val="Calibri"/>
      </rPr>
      <t>[E5] Not much synergies exist. Development is favoured over environment and therefore promoters are most likely be able to undertake whatever they wish with the consent of the govt. Some issues have been observed to go even beyond and against govt strategy and policy and yet again with their consent through te issue of EIA licence.</t>
    </r>
  </si>
  <si>
    <r>
      <rPr>
        <sz val="10"/>
        <color indexed="8"/>
        <rFont val="Calibri"/>
      </rPr>
      <t xml:space="preserve">Reports drawn up by the Ministry of Environment, Solid waste Management and Climate Change 
</t>
    </r>
    <r>
      <rPr>
        <sz val="10"/>
        <color indexed="8"/>
        <rFont val="Calibri"/>
      </rPr>
      <t xml:space="preserve">Inception Report "Climate Change Adaptation programme in the Coastal Zone of Mauritius (2012) </t>
    </r>
    <r>
      <rPr>
        <u val="single"/>
        <sz val="10"/>
        <color indexed="8"/>
        <rFont val="Calibri"/>
      </rPr>
      <t>https://www.adaptation-undp.org/sites/default/files/downloads/final_inception_report_august_2012.pdf</t>
    </r>
    <r>
      <rPr>
        <sz val="10"/>
        <color indexed="8"/>
        <rFont val="Calibri"/>
      </rPr>
      <t xml:space="preserve"> 
</t>
    </r>
    <r>
      <rPr>
        <sz val="10"/>
        <color indexed="8"/>
        <rFont val="Calibri"/>
      </rPr>
      <t xml:space="preserve">Final report on UNDP projects: </t>
    </r>
    <r>
      <rPr>
        <u val="single"/>
        <sz val="10"/>
        <color indexed="8"/>
        <rFont val="Calibri"/>
      </rPr>
      <t>https://erc.undp.org/evaluation/documents/download/10307</t>
    </r>
    <r>
      <rPr>
        <sz val="10"/>
        <color indexed="8"/>
        <rFont val="Calibri"/>
      </rPr>
      <t xml:space="preserve">
</t>
    </r>
    <r>
      <rPr>
        <sz val="10"/>
        <color indexed="8"/>
        <rFont val="Calibri"/>
      </rPr>
      <t xml:space="preserve">
</t>
    </r>
    <r>
      <rPr>
        <sz val="10"/>
        <color indexed="8"/>
        <rFont val="Calibri"/>
      </rPr>
      <t>Experts’ knowledge</t>
    </r>
  </si>
  <si>
    <r>
      <rPr>
        <sz val="10"/>
        <color indexed="8"/>
        <rFont val="Calibri"/>
      </rPr>
      <t xml:space="preserve">[E1] Similar to response to 6.1. Not to my knowledge, as I have not seen any kind of adaptation plan in Mauritius, neithe at a national nor local level and not included in any of the international partnerships on adaptation funded projects. 	
</t>
    </r>
    <r>
      <rPr>
        <sz val="10"/>
        <color indexed="8"/>
        <rFont val="Calibri"/>
      </rPr>
      <t xml:space="preserve">
</t>
    </r>
    <r>
      <rPr>
        <sz val="10"/>
        <color indexed="8"/>
        <rFont val="Calibri"/>
      </rPr>
      <t xml:space="preserve">[E2]: NA
</t>
    </r>
    <r>
      <rPr>
        <sz val="10"/>
        <color indexed="8"/>
        <rFont val="Calibri"/>
      </rPr>
      <t xml:space="preserve">
</t>
    </r>
    <r>
      <rPr>
        <sz val="10"/>
        <color indexed="8"/>
        <rFont val="Calibri"/>
      </rPr>
      <t xml:space="preserve">[E3]: Not considered in the local adaptation projects I am aware of.
</t>
    </r>
    <r>
      <rPr>
        <sz val="10"/>
        <color indexed="8"/>
        <rFont val="Calibri"/>
      </rPr>
      <t xml:space="preserve">
</t>
    </r>
    <r>
      <rPr>
        <sz val="10"/>
        <color indexed="8"/>
        <rFont val="Calibri"/>
      </rPr>
      <t xml:space="preserve">[E4] Sector based approaches failing to establish or integrate the different synergies
</t>
    </r>
    <r>
      <rPr>
        <sz val="10"/>
        <color indexed="8"/>
        <rFont val="Calibri"/>
      </rPr>
      <t xml:space="preserve">
</t>
    </r>
  </si>
  <si>
    <t>Reports drawn up by the Ministry of Environment, Solid waste Management and Climate Change 
Experts’ knowledge</t>
  </si>
  <si>
    <t>Synthesis score for MAURITIUS</t>
  </si>
  <si>
    <t>Scores from experts</t>
  </si>
  <si>
    <t>Analysis (cross-expert)</t>
  </si>
  <si>
    <t>Expert 1 (Ariadna)</t>
  </si>
  <si>
    <t>Expert 2 (Sanju)</t>
  </si>
  <si>
    <t>Expert 3 (Virginie)</t>
  </si>
  <si>
    <t>Expert 4 (Vassen)</t>
  </si>
  <si>
    <t>Expert 5 (Sharveen)</t>
  </si>
  <si>
    <t>MIN score</t>
  </si>
  <si>
    <t>MAX score</t>
  </si>
  <si>
    <t>MEDIAN score</t>
  </si>
  <si>
    <t>MEAN score</t>
  </si>
  <si>
    <r>
      <rPr>
        <sz val="10"/>
        <color indexed="8"/>
        <rFont val="Calibri"/>
      </rPr>
      <t xml:space="preserve">NA = Not assessed (either
</t>
    </r>
    <r>
      <rPr>
        <sz val="10"/>
        <color indexed="8"/>
        <rFont val="Calibri"/>
      </rPr>
      <t xml:space="preserve">0 = No information on current climate-related coastal hazards at the coast
</t>
    </r>
    <r>
      <rPr>
        <sz val="10"/>
        <color indexed="8"/>
        <rFont val="Calibri"/>
      </rPr>
      <t xml:space="preserve">1 = Partial knowledge on a very limited number of coastal areas and/or on only one of the main hazards considered 
</t>
    </r>
    <r>
      <rPr>
        <sz val="10"/>
        <color indexed="8"/>
        <rFont val="Calibri"/>
      </rPr>
      <t xml:space="preserve">2 = In-depth knowledge for more but still a limited number of coastal areas and/or on only one or two of the main hazards considered. The knowledge is well understood for the case studies, but these latter are too specific (e.g. in terms of physical features) to be representative of most of the non-studied areas
</t>
    </r>
    <r>
      <rPr>
        <sz val="10"/>
        <color indexed="8"/>
        <rFont val="Calibri"/>
      </rPr>
      <t xml:space="preserve">3 = In-depth knowledge for a limited number of coastal areas and/or for most of the main hazards considered. The coastal areas studied are representative enough (in terms of physical features) of most of the other areas, therefore allowing for some lessons to be learnt
</t>
    </r>
    <r>
      <rPr>
        <sz val="10"/>
        <color indexed="8"/>
        <rFont val="Calibri"/>
      </rPr>
      <t>4 = Wide understanding of hazards, including a wide diversity of coastal case studies representing the various situations at the country level.</t>
    </r>
  </si>
  <si>
    <t>NA</t>
  </si>
  <si>
    <t xml:space="preserve">NA </t>
  </si>
  <si>
    <t>GAP-Track_Expert judgment assessment grid _ Expert: Ariadna Anisimov</t>
  </si>
  <si>
    <r>
      <rPr>
        <b val="1"/>
        <sz val="12"/>
        <color indexed="8"/>
        <rFont val="Helvetica Neue"/>
      </rPr>
      <t>Data sources</t>
    </r>
  </si>
  <si>
    <t xml:space="preserve">Overall regonition of climate related coastal hazards is provided in National Communications (NC) carried out by the Climate Change Division, for example see 2nd and 3rd NC (2016) specifically Chapter 1. National Circumstances (eg. description of climate related coastal hazards, especially sea level, extreme weather events in the Mauritius context), Chapter 3.2.2 Vulnerability Assessment and Adaptation - Coastal Areas and Tourism, and Chapter 7 Systematic Observation and Research Systematic Observations chapter 7.2.3 on Coastal Erosion monitoring. In addition, international programs partnerned with the Government of Mauritius provide information on coastal hazrds and climate change as they involved assessment and context information, and these include project funding dedicated to specific coastal areas that inform specific number of coastal areas and hazards in depth (see UNDP project 2012 + JICA) --&gt; for JICA: Comprehensive study on coastal hazards and risk assessments across Mauritius that specifically looks at erosion and accretion, reef health and failure, vulnerable areas  to disaster risk of cyclones and storm surges in the context of climate change and future changes such as sea-level rise
The report includes: 1) identification of 14 critically affected sites 
</t>
  </si>
  <si>
    <r>
      <rPr>
        <b val="1"/>
        <sz val="10"/>
        <color indexed="8"/>
        <rFont val="Calibri"/>
      </rPr>
      <t xml:space="preserve">Ministry of Environment, Sustainable Development,
</t>
    </r>
    <r>
      <rPr>
        <b val="1"/>
        <sz val="10"/>
        <color indexed="8"/>
        <rFont val="Calibri"/>
      </rPr>
      <t xml:space="preserve">and Disaster and Beach Management, 2016 (3rd National Communication to the UNFCCC): </t>
    </r>
    <r>
      <rPr>
        <sz val="10"/>
        <color indexed="8"/>
        <rFont val="Calibri"/>
      </rPr>
      <t>https://unfccc.int/files/national_reports/non-annex_i_natcom/application/pdf/nc3_republic_of_mauritius_20jan17.pdf               Republic of Mauritius N</t>
    </r>
    <r>
      <rPr>
        <b val="1"/>
        <sz val="10"/>
        <color indexed="8"/>
        <rFont val="Calibri"/>
      </rPr>
      <t xml:space="preserve">ational Climate Change Adaptation Policy Framework 2012: </t>
    </r>
    <r>
      <rPr>
        <sz val="10"/>
        <color indexed="8"/>
        <rFont val="Calibri"/>
      </rPr>
      <t xml:space="preserve">https://www.greengrowthknowledge.org/sites/default/files/downloads/policy-database/MAURITIUS%29%20National%20Climate%20Change%20Adaptation%20Policy%20Framework%20for%20the%20Republic%20of%20Mauritius.pdf                                                                                                                 </t>
    </r>
  </si>
  <si>
    <t xml:space="preserve">Limited </t>
  </si>
  <si>
    <t>Similar to 1.1 National Communications refer to risks to ecosystems and some of those drivers of exposure and vulnerablity + see government-led project in 2017: Ecosystem Based Adaptation strategies for a resilient Mauritian Protected Area Network (Study 3) led by the Ministry of Agro-Industry and Food Security + more detailed analysis of specific sites can be found in the UNDP and JICA projects + university and academic scholarship is available but not sure to what extent this is used in adaptation planning by th Government (for example see Ramessur, 2002)</t>
  </si>
  <si>
    <r>
      <rPr>
        <b val="1"/>
        <sz val="10"/>
        <color indexed="8"/>
        <rFont val="Calibri"/>
      </rPr>
      <t xml:space="preserve">Ramessur, 2002 </t>
    </r>
    <r>
      <rPr>
        <sz val="10"/>
        <color indexed="8"/>
        <rFont val="Calibri"/>
      </rPr>
      <t>+ M</t>
    </r>
    <r>
      <rPr>
        <b val="1"/>
        <sz val="10"/>
        <color indexed="8"/>
        <rFont val="Calibri"/>
      </rPr>
      <t>inistry of Agro-Industry and Food Security, 2017</t>
    </r>
    <r>
      <rPr>
        <sz val="10"/>
        <color indexed="8"/>
        <rFont val="Calibri"/>
      </rPr>
      <t xml:space="preserve">: https://www.researchgate.net/publication/318111872_Ecosystem-Based_Adaptation_strategies_for_a_resilient_Mauritian_Protected_Area_Network + </t>
    </r>
    <r>
      <rPr>
        <b val="1"/>
        <sz val="10"/>
        <color indexed="8"/>
        <rFont val="Calibri"/>
      </rPr>
      <t xml:space="preserve">National Biodiversity Strategy and Action Plan 2017-2025: </t>
    </r>
    <r>
      <rPr>
        <sz val="10"/>
        <color indexed="8"/>
        <rFont val="Calibri"/>
      </rPr>
      <t xml:space="preserve">https://www.cbd.int/doc/world/mu/mu-nbsap-v2-en.pdf + </t>
    </r>
  </si>
  <si>
    <t xml:space="preserve">Similar to 1.1 National Communications refer to exposure and vulneraiblity drivers of human systems + more detailed analysis of specific sites can be found in the UNDP and JICA projects + university and academic scholarship is available but not sure to what extent this is used in adaptation planning by th Government </t>
  </si>
  <si>
    <r>
      <rPr>
        <sz val="10"/>
        <color indexed="8"/>
        <rFont val="Calibri"/>
      </rPr>
      <t xml:space="preserve">3rd National Communication to the UNFCCC + JICA and UNDP project documents example, </t>
    </r>
    <r>
      <rPr>
        <b val="1"/>
        <sz val="10"/>
        <color indexed="8"/>
        <rFont val="Calibri"/>
      </rPr>
      <t xml:space="preserve">UNDP Mauritius Annual Report 2020: </t>
    </r>
    <r>
      <rPr>
        <sz val="10"/>
        <color indexed="8"/>
        <rFont val="Calibri"/>
      </rPr>
      <t xml:space="preserve">(file:///C:/Users/111359/Downloads/UNDP-Mauritius-Annual-Report-2020-Interactive-2.pdf) </t>
    </r>
  </si>
  <si>
    <t xml:space="preserve">Similar to 1.1 some information can be found in National Communications but it is general + UNDP project documents also have some general information about trends in the Indian Ocean and more tailored information for specific sites to justify projects however scenrios are not used + Mauritius Meterological Services are using IPCC reports and carrying out own surveys </t>
  </si>
  <si>
    <t>Mauritius Meterological Services  http://metservice.intnet.mu/climate-services/climate-change.php + knowledge and general information on anticipated impacts found on Ministry of Env website: https://environment.govmu.org/Pages/What-is-Climate-Change.aspx</t>
  </si>
  <si>
    <t xml:space="preserve">There is A National Cimate Change Adaptation Policy Framework for the Republic of Mauritius (2012) but not an adaptation policy or strategy. There are legislations in place concerning environemental protection (Environment Protection Act 2002/revised version 2020) as well as National Environmental Policy 2007, integrated coastal zone management (component of the EPA 2002/2020) and other tools regulating coastal areas (e.g. EIA on development and setback rules in the Guidelines for Climate Change Adaptation Strategy, Coastal Setback 2016 drafted by JICA). </t>
  </si>
  <si>
    <t xml:space="preserve"> National Cimate Change Adaptation Policy Framework for the Republic of Mauritius (2012)</t>
  </si>
  <si>
    <t>1</t>
  </si>
  <si>
    <t xml:space="preserve">Difficult to determine if the policies are implemented. Most actions on the ground are supported by international interventions/funding agencies. </t>
  </si>
  <si>
    <r>
      <rPr>
        <sz val="10"/>
        <color indexed="8"/>
        <rFont val="Calibri"/>
      </rPr>
      <t xml:space="preserve">UNDP Mauritius Annual Report 2020: </t>
    </r>
    <r>
      <rPr>
        <sz val="10"/>
        <color indexed="8"/>
        <rFont val="Calibri"/>
      </rPr>
      <t>file:///C:/Users/111359/Downloads/UNDP-Mauritius-Annual-Report-2020-Interactive-2.pdf</t>
    </r>
  </si>
  <si>
    <t xml:space="preserve">Participation is limited, especially of non-state actors and when done so it follows a check the box operation without having any real impact/consideration + it is also carried out in the context of specific projects, for example as led by UNDP or JICA that mobilizes some dialogue between the government and NSA. Therefore, it is questionable if such a process is carried out oustide of international funding programs/projects. Note that Business Mauritius is trying to engage with the public sector on managing risks along the coast and adapting - an MOU was signed in 2019 but unclear of impact. </t>
  </si>
  <si>
    <t>Business Mauritius MOU with Beach Authority on Lagoon &amp; Coastal Rehabilitation 2019: https://www.businessmauritius.org/wp-content/uploads/2020/09/J8076-BUSINESS-MAURITIUS-AR-2020-WEB-BD.pdf</t>
  </si>
  <si>
    <t xml:space="preserve">It is difficult to answer the question because there is not a regular stocktake carried out of government interventions on the coast (activities on risk reduction and adaptation). There have been actions taking place in the past, especially under UNDP &amp; JICA projects (as well as the St. Felix in land road location), some of these take a comprehensive approach aiming at addressing the drivers of exposure and vulnerability. Note that a component of the UNDP Adaptation Fund project was Output 1.3 Vulnerable physical, natural and social assets strengthened, which had a dedicated budget from 2014 - 2016 (up to 5 million USD). This project also engaged national agencies in coastal risk reduction and adaptaiton projects, such as building an artificial reef barriers and restoring vegetation in the north at Mon Choisy and mangrove planting in the East as well as setting up early warning systems for extreme events and shelters. There are also actions underway by the National Disaster Risk Reduction Management Centre (NDRRMC) + Drainage authority (project led in partnerhsip with AFD) to address run-off and damage to natural ecosystems. </t>
  </si>
  <si>
    <t>Duvat et al., 2019; Onaka et al., 2015 &amp; pojrect updates (Adaptation Fund): http://www.govmu.org/English/News/Pages/Inception-workshop-on-Coastal-Adaptation-Measures-at-Mon-Choisy-and-Rivi%C3%A8re-des-Galets.aspx</t>
  </si>
  <si>
    <t xml:space="preserve">As part of the UNDP Adaptation Fund project in 2012, project compnents included: the formulation of coastal conservation plans  and the implementation of demonstration projects to validate the effectiveness of the coastal conservation plans. These involved assesing the drivers of expsure and vulnerabilty to natural systems. The Ministry of Oceans Economy and Fisheries is involved in managing protected areas and habitats, however from interviews with local stakeholders (e.g. wildlife foundation), they are constantly under threat to building interests for tourism and other infrastructure and there is a lack of targeting the drivers of expsure and vulnerability to these systems. </t>
  </si>
  <si>
    <r>
      <rPr>
        <b val="1"/>
        <sz val="10"/>
        <color indexed="8"/>
        <rFont val="Calibri"/>
      </rPr>
      <t>Adaptation Fund: Restoring Marine Ecosystem srevices by rehabilitating coral reefs:</t>
    </r>
    <r>
      <rPr>
        <sz val="10"/>
        <color indexed="8"/>
        <rFont val="Calibri"/>
      </rPr>
      <t xml:space="preserve"> https://www.adaptation-fund.org/project/restoring-marine-ecosystem-services-restoring-coral-reefs-meet-changing-climate-future-mauritius-seychelles/ + </t>
    </r>
    <r>
      <rPr>
        <b val="1"/>
        <sz val="10"/>
        <color indexed="8"/>
        <rFont val="Calibri"/>
      </rPr>
      <t xml:space="preserve">Ocean Conservation Initiatives in Mauritius: </t>
    </r>
    <r>
      <rPr>
        <sz val="10"/>
        <color indexed="8"/>
        <rFont val="Calibri"/>
      </rPr>
      <t xml:space="preserve">https://blog.padi.com/ocean-conservation-initiatives-in-mauritius/ &amp; proejcts underway by scientific research </t>
    </r>
    <r>
      <rPr>
        <b val="1"/>
        <sz val="10"/>
        <color indexed="8"/>
        <rFont val="Calibri"/>
      </rPr>
      <t xml:space="preserve">(Mauritius Oceanography Institute): </t>
    </r>
    <r>
      <rPr>
        <sz val="10"/>
        <color indexed="8"/>
        <rFont val="Calibri"/>
      </rPr>
      <t>https://moi.govmu.org/research/ongoing-projects</t>
    </r>
  </si>
  <si>
    <t>2</t>
  </si>
  <si>
    <t>National Development Strategy 2003 (Ministry of Housing and Lands) https://housing.govmu.org/Documents/Planning/nds.pdf</t>
  </si>
  <si>
    <t xml:space="preserve">While the National Adaptation Policy Framework 2012 refers to coordination and mainstreaming, and there is the Coordination and Implementation Division  (CID) as well as Cimate Change division (CCD) in the Ministry of Environment, Solid Waste and Climate Change that has the role of coordination and mainstreaming, in reality there is little implementation. This was also apparent in the design and implementation of projects under JICA and UNDP, where the Ministry of Oceans Economy, Fisheries and Shipping is not involved yet in charge of protected areas, mangroves and fisheries, yet it is not clear that there is coordination with the CCD or CID. Similar remarks in regards to the National Disaster Risk Reduction Management Centre (NDRRMC), including the disaster risk management bill which deals wit h storms and surge risk but doesn't seem involved with the adaptation policy nor department.  Interviews carried out with these Divisions in May 2019 showed little coordination with planning bodies, such as the Ministry of Housing and Lands (MoHL). However, it is not to say that no coordination exists, in fact see Review of the National Physical Development Plan (NPDP) 2003 led by the MoHL which includes dimensions of climate change and coastal areas and the need to restrict some building and move assets inland in highly exposed areas. More specifically, in the National Physical Development Plan () there are a few policies that address the coast ( Policy NO. R.6 Coastal Footpath
Policy No. MQ/5 Control Sand Extraction from Lagoons 
Policy No. NE.4 Special Protection Areas  (Wetlands, Environmentally Sensitive Zones) 
Policy No. NE.12 Marine Parks ) however not on climate change/vulnreability
See Gray and Lalljee article 'Climate Change Adaptation in Mauritius: Considering  the Role of Institutions' (2013) </t>
  </si>
  <si>
    <t xml:space="preserve">Roles/responsiblities of Coordiation and Implementation Division: https://environment.govmu.org/Pages/Coordination-and-Project-Implementation.aspx + Anisismov et al., 2019 (analysis of governance of adaptation) </t>
  </si>
  <si>
    <t xml:space="preserve">Some trainings have been available, such as on cost benefit analysis of risk and adaptation measures along the coast (see Cost Benefit Analysis of Coastal Zone Management in Mauritius, 2016) which was provided in the scope of UNDP project funding. According to interviews with the authors (form Unviersity of Mauritius Economics Dept) - 2-3 CBA courses were provided to all kinds of stakeholders from evey level of government, different agencies and non-governmental organizations, 50+ participants. 
2 Other manuals were part of this project, however due to complexity of the topic, interest was lost over time and no follow up. 
</t>
  </si>
  <si>
    <t>Sultan R and Sobhee S K (2016) Training Manual on Cost-Benefit Analysis for Coastal Managementand Adaptation Options to Climate Change in Mauritius. Ministry of Environment, SustainableDevelopment, and Disaster and Beach Management, Government of Mauritius. University of MauritiusPress, Réduit, Mauritius https://www.academia.edu/36111941/Cost_Benefit_Analysis_for_Coastal_Zone_Management_in_Mauritius</t>
  </si>
  <si>
    <t xml:space="preserve">There is a budget in place to run the ICZM unit (see Gray and Laylljee, 2013) and there is project based funding, espcially from internatinoal programs (UNDP, JICA) however, there is not a dedicated budget to coastal adaptation. There is no funding strategy in place, except filing for grants and aid programs under SIDS tailored funding programs. </t>
  </si>
  <si>
    <t>Gray and Laylljee, 2013</t>
  </si>
  <si>
    <t xml:space="preserve">Given various pilot projects underway with the help of international partners (UNDP, JICA and AFD) as well as works carried out by private organizations, especially tourism actors (hotels), some coastal areas have had projects (e.g. reinforcing beach processes, moving road infrastructure inland, restoring mangroves, building articifial reefs, installing some sea walls) that showcase some levels of risk reduction to cliamate change. However,  a lack of compreensive planning along the coast and coastal climate change risk reduciton plan, makes the assessment difficult to determine. </t>
  </si>
  <si>
    <t>Duvat et al., 2019; Onaka et al., 2015</t>
  </si>
  <si>
    <t>0</t>
  </si>
  <si>
    <t xml:space="preserve">I don't think this concept of 'maladaptation' has come up in any of the  documents or interivews from 2019. In some cases, some adaptation responses could be maladaptive, such as the case of rebuilding the sea wall in Rivere des Galets (UNDP Adaptation Fund project 2012), which has capacity limits and could give a false sense of safety to the local community. </t>
  </si>
  <si>
    <t xml:space="preserve">N/A </t>
  </si>
  <si>
    <t xml:space="preserve">Have not seen any consultation on risk perception in Mauritius nor did I carry out any interviews with local communities. I know that the UNDP office in Mauritius carries out raising awareness inviatives with school children. </t>
  </si>
  <si>
    <t>See Gray and Lalljee article 'Climate Change Adaptation in Mauritius: Considering 
the Role of Institutions' (2013) that states, 'Government policies in general are 
reactive and based on lessons learned from 
the past. From fieldwork experience in 2019, there is not a coastal adaptation plan in place with goals.</t>
  </si>
  <si>
    <t>Gray and Laylljee, 2013; National Climate Change Adaptation Policy Framework 2012</t>
  </si>
  <si>
    <t xml:space="preserve">Similar to response to 6.1. however in some cases when adaptation options are considered, the trade-offs are considered as in the case of rebuilding the sea wall in Riviere des Galets, where the option of relcoation was explored, however community consultations showed that the community was not willing to move. </t>
  </si>
  <si>
    <t>Inception Report "Climate Change Adaptation programme in the Coastal Zone of Mauritius (2012) https://www.adaptation-undp.org/sites/default/files/downloads/final_inception_report_august_2012.pdf + Final report on UNDP projects: https://erc.undp.org/evaluation/documents/download/10307</t>
  </si>
  <si>
    <t xml:space="preserve">Similar to response to 6.1. Not to my knowledge, as I have not seen any kind of adaptation plan in Mauritius, neithe at a national nor local level and not included in any of the international partnerships on adaptation funded projects. </t>
  </si>
  <si>
    <t>GAP-Track_Expert judgment assessment grid _ Expert: Sanju Deenapanray</t>
  </si>
  <si>
    <t>- There are huge gaps in both the geographical coverage of coastal hazards and the number of hazards covered. For instance, there has been a mapping done by consultants on the impacts of sea level rise on coastal flooding (Republic of Mauritius, 2011, DRR Strategic Framework and Action Plan). More recently, the AFD has done some work on coastal hazards (check with Vassen who is consultant on the project Adap'Action) but the results are not yet public (as far as I know). Other national documents related to CC such as the Third National Communication (2016) and the National CC Adaptation Policy Framework (2012) have very scant granular level mapping of hazards across multiple coastal sites.
'- if scoring could be done at 0.5 resolution steps, score could have been bumped up to 1.5.
'- The Adaptation Fund project focused mainly on coastal erosion using a combination of hard and soft (ecosystem-based) measures</t>
  </si>
  <si>
    <t>- This is related (and hence pegged) to the above since one would tend to look at the hazards in conjunction with exposure and vulnerabilities.
'- As a word on caution and linked to the next question is that it might be hard to assess only the climatic-driver of exposure since it is believed that the human-related drivers are probably more significant in increasing exposure and vulnerability.
'- As far as I know, there are scant studies done on analysing the expose and vulnerabilities of natural systems to CC</t>
  </si>
  <si>
    <t>- As discussed previously, the most determinant drivers are anthropogenic in character such as backfilling of wetlands for construction (or in the earlier times, sand extraction used in the construction industry), coastal development (e.g. hotels) that destroy sand dunes, or in the past chnging near-shore water dynamics because some buildings were built close or below the high water mark. Another example is the impact on marine / lagoon ecosystems of excessive N-loading in the East of Mauritius because of agricultural practices.
'- The above must be qualified since the understanding is highlu anecdotal as there have not been much efforts placed to do evidence-based research to connect the drivers of change to increased expose / vulnerabilities to CC.</t>
  </si>
  <si>
    <t>- If there were granularity in steps of 0.5, I would have given the score of 0.5. The reason being that there have been downscaling of GCMs (e.g. the DRR Stratgeic Framework and Action Plan) but it was done only for one harzard. Since then there has been no detailed work on future risks (except if done under the Adapt'Action project - to see with Vassen).
'- The Mauritius Meteorological Services is currently receiving technical support under the regional BRIO and Hydromet projects to carry out downscaling but the focus is generally on convention indicators such as precipitation and temperature (as reported in National Communications). So it is not sure whether they have done any work on future climate risks related to coastal hazards and risks.
'- There is to data no integrated modeling to look at future scenarios combining downscaled data and socioeconomic scenarios. Even the DRR Strategic Framework and Action Plan having done downscaling to 2070 did not have socioeconomic analyses.</t>
  </si>
  <si>
    <t>- The existing document of reference is the National CC Adaptation Policy Framework (2012). It provides high level adaptation strategies and actions at the sectoral level without any granularity to local level interventions.
'- For instance, coastal management is linked with tourism, and marine ecosytems to fisheries.
'- The National CC Adaptation Policy Framework (2012) was developed using the results of the DRR Strategic Framework and Action Plan (2011) and the 'supposedly' vulnerability assessments contained in the Second National Communication to the UNFCCC.</t>
  </si>
  <si>
    <t xml:space="preserve">- Implementation is hard to track since there is not an application of the Monitoring and Evaluation framework that is contained in the NCC Adaptation Policy Framework.
'- Implementation tends to be reactive based on acute impacts related to extreme weather events.
'- The CC Adaptation Policy Framework contains a list of 'actions' but there are no detailed sectoral plans that accompany the Policy Framework. The issue here is a systemic problem related to lack of adequate public policy planning.
'- It is hoped that this situation will change with the enforcement of the newly proclaimed Climate Change Act 2020. </t>
  </si>
  <si>
    <t>- There are a number of NGOs and CSOs that are active in promoting environmental governance in coastal areas but their work has been hampered by a 'regressive' Constitution and changing legal framework that is diluiting environmental governance (for example, the Environmental and Land Appeal Tribunal Act and the Environmental Protection Act have been amended to make it harder for thrid parties to contest coastal development in a court of law)
'- The private sector that is the main land owners and developers of coastal areas do implement adaptation plans and measures but only just sufficient to get a EIA license to operate. I would not say that there is proactive planning for adaptation among the private comapnies. Where there is, it is conjugated with self-interest and often because of pressure groups contesting the projects.</t>
  </si>
  <si>
    <t>- As mentioned earlier, the main hazard receiving quite comprehensive attention is coastal erosion (Duvat et al (2020) Regional Climate Change, 20: 110), and this is directly linked to the tourism industry and the protection of coastal public infrastructures (mainly roads).</t>
  </si>
  <si>
    <t>- The lack of a proper regulatory framework to protect, conserve and enhance environmentally sensitive areas in coastal regions does not exist, and this has been a main barrier to enhancing the health of natural ecosystems.
'- The are NGOs/CSOs carrying out mangrove plantations and coral farming but these remain limited in scope.
'- The CC Act 2020 calls for amendments to other national legislations, and if enforced, could contribute to the safeguarding of coastal ecosystems.</t>
  </si>
  <si>
    <t>- On a more granular scale, this could have been a score of 1.5.
'- As mentioned earlier, the focus has been on reactive measures to protect infrastructure and lives during extreme weather events, mainly flooding after heavy rainfalls. The focus is first on building drains to evacuate flood water and little reflection is given to nature-based solutions. I think that there is also an element of 'corruption' that needs to be accounted for here. Building hard and large physical infrastructure avails opportunities for corruption and mediatization for politicians. This is coupled with a weak understanding of causes and effects of impacts to extreme weather effects by the population. 
'- We can be categorical that the risks of maladaptation are not addressed.</t>
  </si>
  <si>
    <t>- On paper, the Divission of Climate Change (not the Department of Climate Change) in the Ministry of Environment, Solid Waste Management and Climate Change is responsible for Adaptation, but this Department has very little technical capacity.
'- Local goverment (that issues building permits and licenses) has next to no institutional capacity to deal with CC issues.
'- There is a more effective National Disaster Risk Reduction and Management Center that is coordinated by the Head of the Police Force, and is the cross-sectoral institutional mechanism for dealing with extreme weather events (clyclones and flooding mainly). It operates at all levels.</t>
  </si>
  <si>
    <t>- There are very limited human capacities at all levels (national and local government), with even less at the local government level. This is the result of a centralized governance system.
'- Although one can argue the there is need for more human capacity strengthening, I do not believe that this is the main barrier. The main barrier is that of a systemic failure to carry out evidence-based planning, implementation and monitoring and evaluation. In this context, any capacity (human or institutional) acquired is not institutionalized.
'- There used to be an effective ICZM committee operating under the aegis of the Minstry of Environment but that is no longer the case. This structure could have served to coordinate climate-related interventions in the coastal zones.
'- I would have given a score of 1.5 if possible.</t>
  </si>
  <si>
    <t>- Could have been a score of 1.5 if possible
'- several considerations are needed here: (1) there is not budget coding  tagging for tracking the flows to climate finance in the budgatry allocations; (2) there isn't a multi-year framwork for budgatry allocations; (3) Minsitries have to submit list of priorities for capital exopenditures and allocation is carried out on political priorities. Hence, although some budget will be allocated and can be said to be linked to coastal adaptation, this is of limited scope and duration.
'- most large scale coastal adaptation projects are funded using funding from multi-lateral trust funds (e.g. Adaptation Fund) or through bilateral funding (JICA under the Africa Adaptation Programme)</t>
  </si>
  <si>
    <t>- as mentioned above, there is a conspicuous lack of monitoring and evaluation to investigate efficacy of interventions
'- Hence, one can only infer that some unknown level of resilience emerges from interventions.</t>
  </si>
  <si>
    <t>- There are concerns from small, specialized groups such as NGOs and CSOs but there are no evidence-based approaches or surveys that capture level of knowledge</t>
  </si>
  <si>
    <t>- The National Climate Change Adaptation Policy defines Policy goals for 20 years (i.e. to 2032), Strategic goals for 10 years (i.e. 2022) and Investment Plan for 3 years (i.e. 2015). However, as mentioned earlier, the policy framework and strategic plan were not developed using a forward looking pathways approach or scenario modeling
'- would have given a 1.5 if possible
'- although the policy framework covers 20 years, it is not know to what extent the interventions have been implemented since there is no to little sectoral planning that has been carried out based on the policy framework 
'- such an approach is emerging for climate change mitigation (because quantification of carbon metric is easier) but is not there yet to the same extent for adaptation</t>
  </si>
  <si>
    <t>- There is some level of cross-sectoral overlay in the Nat CCA Policy Framework but it is anecdotal
'- Conspicuous lack of of applying an evidence-based approach to adaptation planning across all scale and sectors</t>
  </si>
  <si>
    <t>GAP-Track_Expert judgment assessment grid _ Expert: Virginie Duvat</t>
  </si>
  <si>
    <t>Limited (if we consider all hazards, robust for coastal erosion)</t>
  </si>
  <si>
    <r>
      <rPr>
        <b val="1"/>
        <sz val="10"/>
        <color indexed="8"/>
        <rFont val="Calibri"/>
      </rPr>
      <t>1) Partial knowledge of coastal erosion:</t>
    </r>
    <r>
      <rPr>
        <sz val="10"/>
        <color indexed="8"/>
        <rFont val="Calibri"/>
      </rPr>
      <t xml:space="preserve"> There is general knowledge on the extent of coastal erosion along the shoreline (i.e. on which beaches are eroding) since the Baird's report (2003); more recently the 2015-2016 JICA reports provided the first quantitative assessment of multi-decadal shoreline change; these studies highlight the contribution of storm events (especially tropical cyclones) to beach erosion. However, and although beah monitoring has been implemented (through the collection of beach profiles), no quantitative study exists that provides updated and high resolution data on changes in beach volume. </t>
    </r>
    <r>
      <rPr>
        <b val="1"/>
        <sz val="10"/>
        <color indexed="8"/>
        <rFont val="Calibri"/>
      </rPr>
      <t>2) Partial knowledge of marine flooding:</t>
    </r>
    <r>
      <rPr>
        <sz val="10"/>
        <color indexed="8"/>
        <rFont val="Calibri"/>
      </rPr>
      <t xml:space="preserve"> some official reports (especially by the Meteorological office) provided knowledge on specific flood events (especially associated with distant-source waves), but this knowledge is sparse and does not provide a complete assessment of flood risk. This in turn leads to limited knowledge of soil and aquifer salinization. </t>
    </r>
    <r>
      <rPr>
        <b val="1"/>
        <sz val="10"/>
        <color indexed="8"/>
        <rFont val="Calibri"/>
      </rPr>
      <t>3) It seems that there is limited knowledge of the risk of river flooding. Additionally, there is limited knowledge on the respective contributions of slow onset and extreme events to these hazards.</t>
    </r>
    <r>
      <rPr>
        <sz val="10"/>
        <color indexed="8"/>
        <rFont val="Calibri"/>
      </rPr>
      <t xml:space="preserve">                                                                                                                                                                                 </t>
    </r>
  </si>
  <si>
    <t>McIntyre and Walker, 1964 (first study on tropical cyclones impacts on beaches); Baird's study on coastal erosion - 2003; JICA studies (2015, 2016); Bheeroo et al., 2016, study on beach erosion at Trou aux Biches (only published study)</t>
  </si>
  <si>
    <t>Drivers of exposure and vulnerability of natural systems are relatively well-known, especially for coral reefs; to my knowledge, less knowledge for mangroves and vegetated beach-dune systems for which knowledge is general an dont specific</t>
  </si>
  <si>
    <t>NOT EXHAUSTIVE: Ramessur, 2002, Anthropogenic-driven changes with focus on the coastal zone of Mauritius; Mtries of Envt/Fisheries, 2004. report on sand mining; RoM, 2010. National assessment report, Chapter 4 on coastal and marine resources; Ramessur RT (2013) A Review of Coastal Zone Management Facing Climate Change and Natural Disasters in Mauritius. J Geogr Nat Disast; JICA 2015 (coral reef monitoring; following previous iitiatives - COI, 2000s)</t>
  </si>
  <si>
    <t>Drivers of exposure and vulnerability are known (general understanding) but exposure and vulerability and their place-specific drivers have not been assessed at the local (i.e. site) scale to date.</t>
  </si>
  <si>
    <t>I am not aware of any projections of future coastal erosion and flooding</t>
  </si>
  <si>
    <t xml:space="preserve">National climate change adaptation policy framework (2012): no prioritization of action nor local plans. </t>
  </si>
  <si>
    <t>Not able to tell</t>
  </si>
  <si>
    <t>See in Anisimov et al., 2020 and Duvat et al., 2020</t>
  </si>
  <si>
    <r>
      <rPr>
        <sz val="10"/>
        <color indexed="8"/>
        <rFont val="Calibri"/>
      </rPr>
      <t xml:space="preserve">2 / </t>
    </r>
    <r>
      <rPr>
        <sz val="10"/>
        <color indexed="37"/>
        <rFont val="Calibri"/>
      </rPr>
      <t>but are we only talking about hazards here? Some actions are meant to reduce risks.</t>
    </r>
  </si>
  <si>
    <t>There are many actions that are deployed on the ground (see a first review of 60 actions in Duvat et al., 2020)  but generally at the very local scale and without considering negative side effects; emergency responses exist; scale of responses not necessarily adequate; actions generally do not consider future changes in hazards; there are catually many sites where actions are not adequate (e.g. hard protection structures are in a bad condition or not effective in reducing risk)</t>
  </si>
  <si>
    <r>
      <rPr>
        <sz val="10"/>
        <color indexed="8"/>
        <rFont val="Calibri"/>
      </rPr>
      <t>2 but measures do not only focus on ecosystems that are already at risk.</t>
    </r>
    <r>
      <rPr>
        <sz val="10"/>
        <color indexed="37"/>
        <rFont val="Calibri"/>
      </rPr>
      <t xml:space="preserve"> I do not understand this focus on 'ecosystems that are already at risk' or 'not already at risk' in the assessment framewor</t>
    </r>
    <r>
      <rPr>
        <sz val="10"/>
        <color indexed="8"/>
        <rFont val="Calibri"/>
      </rPr>
      <t>k</t>
    </r>
  </si>
  <si>
    <t xml:space="preserve">There are actions addressing the main drivers of exposure and vulnerability of natural systems but these actions are not sufficient/sufficiently widespread/efficient to ensure the protection of targeted ecosystems (e.g. lack of water pollution control to ensure efficiently the protection fo coral reefs) </t>
  </si>
  <si>
    <t>These actions are mentioned in official reports</t>
  </si>
  <si>
    <t>What is the difference between 3.1 and 3.3? Unable to respond as I do not understand the difference</t>
  </si>
  <si>
    <t>Actions are taken to address the drivers of exposure and vulnerability of human assets, which include in particular hard protection, NbS, relocation - but some of these actions are maladaptive while other actions have not been assessed yet (unknown if they are adequate or not).</t>
  </si>
  <si>
    <t>My feeling is that this relationship is not assessed… (lack of monitoring and evaluation of risk reduction measures, as in most contexts) but in practice we can state that some measures reduce risks while others increase risks</t>
  </si>
  <si>
    <t>Not assessed to my knowledge/ probably the same in most countries…</t>
  </si>
  <si>
    <t>I am unable to respond. Not aware of any national survey that would allow responding to this question on robust bases</t>
  </si>
  <si>
    <t>This is my feeeling based on the reading of available national strategy</t>
  </si>
  <si>
    <t>synergies and trade-offs not considered (to my knowledge)</t>
  </si>
  <si>
    <t>Not considered in the local adaptation projects I am aware of.</t>
  </si>
  <si>
    <t>GAP-Track_Expert judgment assessment grid _ Expert: Vassen Kauppaymuthoo</t>
  </si>
  <si>
    <t>Limited</t>
  </si>
  <si>
    <t>AFD Funded Climate Change Vulnerability Assessment for Mauritius on six pilot areas including five along the coast- Still requiring detailed studies (First Pass only) and no detailed study for Rodrigues or other islands forming part of the Republic of Mauritius</t>
  </si>
  <si>
    <r>
      <rPr>
        <sz val="10"/>
        <color indexed="8"/>
        <rFont val="Calibri"/>
      </rPr>
      <t>Literature review</t>
    </r>
    <r>
      <rPr>
        <sz val="10"/>
        <color indexed="17"/>
        <rFont val="Calibri"/>
      </rPr>
      <t xml:space="preserve">
</t>
    </r>
    <r>
      <rPr>
        <sz val="10"/>
        <color indexed="8"/>
        <rFont val="Calibri"/>
      </rPr>
      <t>Experts’ own knowledge on the topic and the case study Studies carried out by the Ministry of Environment, Solid Waste Management and Climate Change</t>
    </r>
  </si>
  <si>
    <t>UNDP Mainstreaming Biodiversity into the Management of the Coastal Zone in the Republic of Mauritius with detailed drone mapping of Environmentally Sensitive Areas in Mauritius and Rodrigues in GIS format, ICZM Plan. Data still lacking for other islands forming part of the Republic of Mauritius</t>
  </si>
  <si>
    <t xml:space="preserve">Litterature Review and expert's knowledge and studies carried out by the UNDP for the Ministry of Blue Economy, Marine Resources, Fisheries and Shipping and the Ministry of Environment, Solid Waste Management and Climate Change </t>
  </si>
  <si>
    <t>There is a lack of coordination and data sharing between the authorities, the private sector, academics, civil society and the public in general. The information is scattered and there is a lack of scientific evidence</t>
  </si>
  <si>
    <t>Literature review
Experts’ own knowledge on the topic and the case study Press articles on various projects which have been approved despite evidence on climate change risks</t>
  </si>
  <si>
    <t>The size of Mauritius and its diversity in terms of micro climated are below the size of the modelling grids. AFD funded Hydromet project is currently trying to remedy the situation which is very complex</t>
  </si>
  <si>
    <r>
      <rPr>
        <sz val="10"/>
        <color indexed="8"/>
        <rFont val="Calibri"/>
      </rPr>
      <t>Literature review</t>
    </r>
    <r>
      <rPr>
        <sz val="10"/>
        <color indexed="17"/>
        <rFont val="Calibri"/>
      </rPr>
      <t xml:space="preserve">
</t>
    </r>
    <r>
      <rPr>
        <sz val="10"/>
        <color indexed="8"/>
        <rFont val="Calibri"/>
      </rPr>
      <t>Experts’ own knowledge on the topic and the case study    AFD Hydromet gap analysis report</t>
    </r>
  </si>
  <si>
    <t>Literature review
Experts’ own knowledge on the topic and the case study Studies carried out by the Ministry of Environment, Solid Waste Management and Climate Change</t>
  </si>
  <si>
    <t>Consultation exercises have been carried out in the context of the Climate Change Vulnerability Assessment Carried out by AFD</t>
  </si>
  <si>
    <t>Coastal erosion, coastal flooding and land drainage (inland flooding) have been assessed by AFD studies (Land Drainage Master Plan and CCVA study)</t>
  </si>
  <si>
    <t>Literature review
Experts’ own knowledge on the topic and the case study Studies carried out by the Ministry of Environment, Solid Waste Management and Climate Change and Ministry of Blue Economy, Marine Resources, Fisheries and Shipping and Land Drainage Authority</t>
  </si>
  <si>
    <t>Construction of drains, coastal protection works (walls) and a few projects of artificial reefs</t>
  </si>
  <si>
    <t>Very few links are established between the drivers and the consequences, only sector based approaches</t>
  </si>
  <si>
    <t>3</t>
  </si>
  <si>
    <t>The setting up of the Climate Change Division at the level of the Ministry of Environment, Solid Waste Management and Climate Change with a Director and the setting up of the LDA under specific legislations</t>
  </si>
  <si>
    <t>Literature review
Experts’ own knowledge on the topic and the case study Studies carried out by the Ministry of Environment, Solid Waste Management and Climate Change and the LDA</t>
  </si>
  <si>
    <t>The staff of the Ministry of Environment, Solid Waste Management and Climate Change and the LDA is limited and required more training</t>
  </si>
  <si>
    <t>Climate Change Adaptation Fund, National Environment Fund, Consolidated Budget voted year after year but limited</t>
  </si>
  <si>
    <t>Studies are emerging but there is lack of studies and linkages between responses and risk reduction</t>
  </si>
  <si>
    <t>Not studied</t>
  </si>
  <si>
    <t>There is a limited understanding of the global picture and the need for the population to act</t>
  </si>
  <si>
    <t>Literature review
Experts’ own knowledge on the topic and the case study Press articles and radio broadcasts, local media and surveys carried out by the consultants</t>
  </si>
  <si>
    <t>Adaptation goals have been set in the AFD CCVA study for Mauritius</t>
  </si>
  <si>
    <t>Literature review
Experts’ own knowledge on the topic and the case study   Reports drawn up by the Ministry of Environment, Solid waste Management and Climate Change</t>
  </si>
  <si>
    <t>Sector based approaches failing to establish or integrate the different synergies</t>
  </si>
  <si>
    <t>GAP-Track_Expert judgment assessment grid _ Expert: Sharveen Persand</t>
  </si>
  <si>
    <t xml:space="preserve">Overall regonition of climate related coastal hazards is provided in National Communications (NC) carried out by the Climate Change Division, for example see 2nd and 3rd NC (2016) specifically Chapter 1. National Circumstances (eg. description of climate related coastal hazards, especially sea level, extreme weather events in the Mauritius context), Chapter 3.2.2 Vulnerability Assessment and Adaptation - Coastal Areas and Tourism, and Chapter 7 Systematic Observation and Research Systematic Observations chapter 7.2.3 on Coastal Erosion monitoring. In addition, international programs partnerned with the Government of Mauritius provide information on coastal hazrds and climate change as they involved assessment and context information, and these include project funding dedicated to specific coastal areas that inform specific number of coastal areas and hazards in depth (see UNDP project 2012 + JICA) --&gt; for JICA: Comprehensive study on coastal hazards and risk assessments across Mauritius that specifically looks at erosion and accretion, reef health and failure, vulnerable areas  to disaster risk of cyclones and storm surges in the context of climate change and future changes such as sea-level rise
The report includes: 1) identification of 14 critically affected sites 
Round 2: Could have gone for 2 but the description of the score for 3 seems to be more approproate
</t>
  </si>
  <si>
    <t>Similar to 1.1 some information can be found in National Communications but it is general + UNDP project documents also have some general information about trends in the Indian Ocean and more tailored information for specific sites to justify projects however scenrios are not used + Mauritius Meterological Services are using IPCC reports and carrying out own surveys.
Round 2: could be 1 or 2 but I maintain 2 as we do have some projections, it is just that it is not being used or considered .</t>
  </si>
  <si>
    <t>There is A National Cimate Change Adaptation Policy Framework for the Republic of Mauritius (2012) but not an adaptation policy or strategy. There are legislations in place concerning environemental protection (Environment Protection Act 2002/revised version 2020) as well as National Environmental Policy 2007, integrated coastal zone management (component of the EPA 2002/2020) and other tools regulating coastal areas (e.g. EIA on development and setback rules in the Guidelines for Climate Change Adaptation Strategy, Coastal Setback 2016 drafted by JICA). 
Round 2: Downgrading to 2. plan exist but its use is somewhat uncertain. Policy and political issues may hinder the use at times</t>
  </si>
  <si>
    <r>
      <rPr>
        <b val="1"/>
        <sz val="10"/>
        <color indexed="8"/>
        <rFont val="Calibri"/>
      </rPr>
      <t xml:space="preserve">UNDP Mauritius Annual Report 2020: </t>
    </r>
    <r>
      <rPr>
        <sz val="10"/>
        <color indexed="8"/>
        <rFont val="Calibri"/>
      </rPr>
      <t xml:space="preserve">(file:///C:/Users/111359/Downloads/UNDP-Mauritius-Annual-Report-2020-Interactive-2.pdf) </t>
    </r>
  </si>
  <si>
    <t>It is difficult to answer the question because there is not a regular stocktake carried out of government interventions on the coast (activities on risk reduction and adaptation). There have been actions taking place in the past, especially under UNDP &amp; JICA projects (as well as the St. Felix in land road location), some of these take a comprehensive approach aiming at addressing the drivers of exposure and vulnerability. Note that a component of the UNDP Adaptation Fund project was Output 1.3 Vulnerable physical, natural and social assets strengthened, which had a dedicated budget from 2014 - 2016 (up to 5 million USD). This project also engaged national agencies in coastal risk reduction and adaptaiton projects, such as building an artificial reef barriers and restoring vegetation in the north at Mon Choisy and mangrove planting in the East as well as setting up early warning systems for extreme events and shelters. There are also actions underway by the National Disaster Risk Reduction Management Centre (NDRRMC) + Drainage authority (project led in partnerhsip with AFD) to address run-off and damage to natural ecosystems. 
Round 2: Downgrading to 2. description after reading other reviews may be more appropriate</t>
  </si>
  <si>
    <t>While the National Adaptation Policy Framework 2012 refers to coordination and mainstreaming, and there is the Coordination and Implementation Division  (CID) as well as Cimate Change division (CCD) in the Ministry of Environment, Solid Waste and Climate Change that has the role of coordination and mainstreaming, in reality there is little implementation. This was also apparent in the design and implementation of projects under JICA and UNDP, where the Ministry of Oceans Economy, Fisheries and Shipping is not involved yet in charge of protected areas, mangroves and fisheries, yet it is not clear that there is coordination with the CCD or CID. Similar remarks in regards to the National Disaster Risk Reduction Management Centre (NDRRMC), including the disaster risk management bill which deals wit h storms and surge risk but doesn't seem involved with the adaptation policy nor department.  Interviews carried out with these Divisions in May 2019 showed little coordination with planning bodies, such as the Ministry of Housing and Lands (MoHL). However, it is not to say that no coordination exists, in fact see Review of the National Physical Development Plan (NPDP) 2003 led by the MoHL which includes dimensions of climate change and coastal areas and the need to restrict some building and move assets inland in highly exposed areas. More specifically, in the National Physical Development Plan () there are a few policies that address the coast ( Policy NO. R.6 Coastal Footpath
Policy No. MQ/5 Control Sand Extraction from Lagoons 
Policy No. NE.4 Special Protection Areas  (Wetlands, Environmentally Sensitive Zones) 
Policy No. NE.12 Marine Parks ) however not on climate change/vulnreability
See Gray and Lalljee article 'Climate Change Adaptation in Mauritius: Considering  the Role of Institutions' (2013) 
Round 2: Downgrading to 2. description fits</t>
  </si>
  <si>
    <t>I don't think this concept of 'maladaptation' has come up in any of the  documents or interivews from 2019. In some cases, some adaptation responses could be maladaptive, such as the case of rebuilding the sea wall in Rivere des Galets (UNDP Adaptation Fund project 2012), which has capacity limits and could give a false sense of safety to the local community. 
Round 2: maintaining at 2. maybe lack of assessment of policies or implemented measures.</t>
  </si>
</sst>
</file>

<file path=xl/styles.xml><?xml version="1.0" encoding="utf-8"?>
<styleSheet xmlns="http://schemas.openxmlformats.org/spreadsheetml/2006/main">
  <numFmts count="2">
    <numFmt numFmtId="0" formatCode="General"/>
    <numFmt numFmtId="59" formatCode="0.0"/>
  </numFmts>
  <fonts count="52">
    <font>
      <sz val="10"/>
      <color indexed="8"/>
      <name val="Helvetica Neue"/>
    </font>
    <font>
      <sz val="12"/>
      <color indexed="8"/>
      <name val="Helvetica Neue"/>
    </font>
    <font>
      <sz val="13"/>
      <color indexed="8"/>
      <name val="Helvetica Neue"/>
    </font>
    <font>
      <b val="1"/>
      <sz val="14"/>
      <color indexed="8"/>
      <name val="Helvetica Neue"/>
    </font>
    <font>
      <b val="1"/>
      <sz val="10"/>
      <color indexed="8"/>
      <name val="Helvetica Neue"/>
    </font>
    <font>
      <b val="1"/>
      <sz val="12"/>
      <color indexed="8"/>
      <name val="Helvetica Neue"/>
    </font>
    <font>
      <u val="single"/>
      <sz val="11"/>
      <color indexed="15"/>
      <name val="Helvetica Neue"/>
    </font>
    <font>
      <u val="single"/>
      <sz val="10"/>
      <color indexed="15"/>
      <name val="Helvetica Neue"/>
    </font>
    <font>
      <b val="1"/>
      <sz val="11"/>
      <color indexed="8"/>
      <name val="Calibri"/>
    </font>
    <font>
      <sz val="11"/>
      <color indexed="8"/>
      <name val="Calibri"/>
    </font>
    <font>
      <i val="1"/>
      <u val="single"/>
      <sz val="11"/>
      <color indexed="8"/>
      <name val="Calibri"/>
    </font>
    <font>
      <i val="1"/>
      <sz val="11"/>
      <color indexed="8"/>
      <name val="Calibri"/>
    </font>
    <font>
      <sz val="10"/>
      <color indexed="8"/>
      <name val="Calibri"/>
    </font>
    <font>
      <sz val="10"/>
      <color indexed="17"/>
      <name val="Calibri"/>
    </font>
    <font>
      <i val="1"/>
      <sz val="10"/>
      <color indexed="8"/>
      <name val="Calibri"/>
    </font>
    <font>
      <sz val="10"/>
      <color indexed="20"/>
      <name val="Calibri"/>
    </font>
    <font>
      <b val="1"/>
      <sz val="11"/>
      <color indexed="15"/>
      <name val="Calibri"/>
    </font>
    <font>
      <sz val="11"/>
      <color indexed="22"/>
      <name val="Calibri"/>
    </font>
    <font>
      <i val="1"/>
      <sz val="10"/>
      <color indexed="15"/>
      <name val="Calibri"/>
    </font>
    <font>
      <b val="1"/>
      <sz val="11"/>
      <color indexed="20"/>
      <name val="Calibri"/>
    </font>
    <font>
      <sz val="10"/>
      <color indexed="15"/>
      <name val="Calibri"/>
    </font>
    <font>
      <sz val="11"/>
      <color indexed="20"/>
      <name val="Calibri"/>
    </font>
    <font>
      <sz val="11"/>
      <color indexed="15"/>
      <name val="Calibri"/>
    </font>
    <font>
      <u val="single"/>
      <sz val="11"/>
      <color indexed="8"/>
      <name val="Calibri"/>
    </font>
    <font>
      <sz val="10"/>
      <color indexed="15"/>
      <name val="Helvetica Neue"/>
    </font>
    <font>
      <sz val="11"/>
      <color indexed="25"/>
      <name val="Calibri"/>
    </font>
    <font>
      <sz val="11"/>
      <color indexed="26"/>
      <name val="Calibri"/>
    </font>
    <font>
      <sz val="11"/>
      <color indexed="8"/>
      <name val="Times New Roman"/>
    </font>
    <font>
      <u val="single"/>
      <sz val="10"/>
      <color indexed="8"/>
      <name val="Calibri"/>
    </font>
    <font>
      <b val="1"/>
      <sz val="14"/>
      <color indexed="28"/>
      <name val="Helvetica Neue"/>
    </font>
    <font>
      <b val="1"/>
      <sz val="10"/>
      <color indexed="28"/>
      <name val="Helvetica Neue"/>
    </font>
    <font>
      <sz val="11"/>
      <color indexed="8"/>
      <name val="Helvetica Neue"/>
    </font>
    <font>
      <b val="1"/>
      <sz val="11"/>
      <color indexed="8"/>
      <name val="Helvetica Neue"/>
    </font>
    <font>
      <sz val="10"/>
      <color indexed="28"/>
      <name val="Helvetica Neue"/>
    </font>
    <font>
      <sz val="13"/>
      <color indexed="8"/>
      <name val="Times New Roman"/>
    </font>
    <font>
      <b val="1"/>
      <sz val="12"/>
      <color indexed="28"/>
      <name val="Helvetica Neue"/>
    </font>
    <font>
      <b val="1"/>
      <sz val="10"/>
      <color indexed="8"/>
      <name val="Calibri"/>
    </font>
    <font>
      <u val="single"/>
      <sz val="11"/>
      <color indexed="8"/>
      <name val="Helvetica Neue"/>
    </font>
    <font>
      <i val="1"/>
      <sz val="10"/>
      <color indexed="8"/>
      <name val="Helvetica Neue"/>
    </font>
    <font>
      <b val="1"/>
      <i val="1"/>
      <sz val="12"/>
      <color indexed="14"/>
      <name val="Helvetica Neue"/>
    </font>
    <font>
      <i val="1"/>
      <sz val="10"/>
      <color indexed="14"/>
      <name val="Calibri"/>
    </font>
    <font>
      <b val="1"/>
      <sz val="14"/>
      <color indexed="8"/>
      <name val="Calibri"/>
    </font>
    <font>
      <b val="1"/>
      <sz val="14"/>
      <color indexed="28"/>
      <name val="Calibri"/>
    </font>
    <font>
      <i val="1"/>
      <sz val="11"/>
      <color indexed="9"/>
      <name val="Calibri"/>
    </font>
    <font>
      <u val="single"/>
      <sz val="10"/>
      <color indexed="8"/>
      <name val="Helvetica Neue"/>
    </font>
    <font>
      <i val="1"/>
      <sz val="11"/>
      <color indexed="14"/>
      <name val="Calibri"/>
    </font>
    <font>
      <sz val="10"/>
      <color indexed="28"/>
      <name val="Calibri"/>
    </font>
    <font>
      <b val="1"/>
      <sz val="20"/>
      <color indexed="8"/>
      <name val="Calibri"/>
    </font>
    <font>
      <i val="1"/>
      <sz val="10"/>
      <color indexed="32"/>
      <name val="Calibri"/>
    </font>
    <font>
      <b val="1"/>
      <i val="1"/>
      <sz val="10"/>
      <color indexed="8"/>
      <name val="Calibri"/>
    </font>
    <font>
      <i val="1"/>
      <sz val="11"/>
      <color indexed="32"/>
      <name val="Calibri"/>
    </font>
    <font>
      <sz val="10"/>
      <color indexed="37"/>
      <name val="Calibri"/>
    </font>
  </fonts>
  <fills count="1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
      <patternFill patternType="solid">
        <fgColor indexed="16"/>
        <bgColor auto="1"/>
      </patternFill>
    </fill>
    <fill>
      <patternFill patternType="solid">
        <fgColor indexed="18"/>
        <bgColor auto="1"/>
      </patternFill>
    </fill>
    <fill>
      <patternFill patternType="solid">
        <fgColor indexed="19"/>
        <bgColor auto="1"/>
      </patternFill>
    </fill>
    <fill>
      <patternFill patternType="solid">
        <fgColor indexed="21"/>
        <bgColor auto="1"/>
      </patternFill>
    </fill>
    <fill>
      <patternFill patternType="solid">
        <fgColor indexed="23"/>
        <bgColor auto="1"/>
      </patternFill>
    </fill>
    <fill>
      <patternFill patternType="solid">
        <fgColor indexed="24"/>
        <bgColor auto="1"/>
      </patternFill>
    </fill>
    <fill>
      <patternFill patternType="solid">
        <fgColor indexed="27"/>
        <bgColor auto="1"/>
      </patternFill>
    </fill>
    <fill>
      <patternFill patternType="solid">
        <fgColor indexed="29"/>
        <bgColor auto="1"/>
      </patternFill>
    </fill>
    <fill>
      <patternFill patternType="solid">
        <fgColor indexed="30"/>
        <bgColor auto="1"/>
      </patternFill>
    </fill>
    <fill>
      <patternFill patternType="solid">
        <fgColor indexed="31"/>
        <bgColor auto="1"/>
      </patternFill>
    </fill>
    <fill>
      <patternFill patternType="solid">
        <fgColor indexed="33"/>
        <bgColor auto="1"/>
      </patternFill>
    </fill>
    <fill>
      <patternFill patternType="solid">
        <fgColor indexed="34"/>
        <bgColor auto="1"/>
      </patternFill>
    </fill>
    <fill>
      <patternFill patternType="solid">
        <fgColor indexed="36"/>
        <bgColor auto="1"/>
      </patternFill>
    </fill>
  </fills>
  <borders count="55">
    <border>
      <left/>
      <right/>
      <top/>
      <bottom/>
      <diagonal/>
    </border>
    <border>
      <left style="thin">
        <color indexed="10"/>
      </left>
      <right/>
      <top style="thin">
        <color indexed="10"/>
      </top>
      <bottom style="thin">
        <color indexed="11"/>
      </bottom>
      <diagonal/>
    </border>
    <border>
      <left/>
      <right/>
      <top style="thin">
        <color indexed="10"/>
      </top>
      <bottom style="thin">
        <color indexed="11"/>
      </bottom>
      <diagonal/>
    </border>
    <border>
      <left/>
      <right style="thin">
        <color indexed="10"/>
      </right>
      <top style="thin">
        <color indexed="10"/>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4"/>
      </bottom>
      <diagonal/>
    </border>
    <border>
      <left style="thin">
        <color indexed="14"/>
      </left>
      <right style="thin">
        <color indexed="14"/>
      </right>
      <top style="thin">
        <color indexed="14"/>
      </top>
      <bottom/>
      <diagonal/>
    </border>
    <border>
      <left style="thin">
        <color indexed="14"/>
      </left>
      <right style="thin">
        <color indexed="14"/>
      </right>
      <top style="thin">
        <color indexed="14"/>
      </top>
      <bottom style="thin">
        <color indexed="14"/>
      </bottom>
      <diagonal/>
    </border>
    <border>
      <left style="thin">
        <color indexed="14"/>
      </left>
      <right style="thin">
        <color indexed="14"/>
      </right>
      <top/>
      <bottom style="thin">
        <color indexed="14"/>
      </bottom>
      <diagonal/>
    </border>
    <border>
      <left style="thin">
        <color indexed="14"/>
      </left>
      <right style="thin">
        <color indexed="14"/>
      </right>
      <top/>
      <bottom/>
      <diagonal/>
    </border>
    <border>
      <left style="thin">
        <color indexed="11"/>
      </left>
      <right style="thin">
        <color indexed="11"/>
      </right>
      <top style="thin">
        <color indexed="14"/>
      </top>
      <bottom style="thin">
        <color indexed="11"/>
      </bottom>
      <diagonal/>
    </border>
    <border>
      <left style="thin">
        <color indexed="11"/>
      </left>
      <right style="thin">
        <color indexed="11"/>
      </right>
      <top style="thin">
        <color indexed="11"/>
      </top>
      <bottom style="thin">
        <color indexed="8"/>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style="thin">
        <color indexed="11"/>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11"/>
      </top>
      <bottom style="thin">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11"/>
      </right>
      <top style="thin">
        <color indexed="11"/>
      </top>
      <bottom style="medium">
        <color indexed="8"/>
      </bottom>
      <diagonal/>
    </border>
    <border>
      <left style="medium">
        <color indexed="8"/>
      </left>
      <right style="thin">
        <color indexed="8"/>
      </right>
      <top style="medium">
        <color indexed="8"/>
      </top>
      <bottom>
        <color indexed="8"/>
      </bottom>
      <diagonal/>
    </border>
    <border>
      <left style="thin">
        <color indexed="8"/>
      </left>
      <right style="thin">
        <color indexed="8"/>
      </right>
      <top style="medium">
        <color indexed="8"/>
      </top>
      <bottom>
        <color indexed="8"/>
      </bottom>
      <diagonal/>
    </border>
    <border>
      <left style="thin">
        <color indexed="8"/>
      </left>
      <right>
        <color indexed="8"/>
      </right>
      <top style="medium">
        <color indexed="8"/>
      </top>
      <bottom style="thin">
        <color indexed="8"/>
      </bottom>
      <diagonal/>
    </border>
    <border>
      <left>
        <color indexed="8"/>
      </left>
      <right>
        <color indexed="8"/>
      </right>
      <top style="medium">
        <color indexed="8"/>
      </top>
      <bottom style="thin">
        <color indexed="8"/>
      </bottom>
      <diagonal/>
    </border>
    <border>
      <left>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color indexed="8"/>
      </bottom>
      <diagonal/>
    </border>
    <border>
      <left style="medium">
        <color indexed="8"/>
      </left>
      <right style="thin">
        <color indexed="8"/>
      </right>
      <top>
        <color indexed="8"/>
      </top>
      <bottom style="thin">
        <color indexed="8"/>
      </bottom>
      <diagonal/>
    </border>
    <border>
      <left style="thin">
        <color indexed="8"/>
      </left>
      <right style="thin">
        <color indexed="8"/>
      </right>
      <top>
        <color indexed="8"/>
      </top>
      <bottom style="thin">
        <color indexed="8"/>
      </bottom>
      <diagonal/>
    </border>
    <border>
      <left style="thin">
        <color indexed="8"/>
      </left>
      <right>
        <color indexed="8"/>
      </right>
      <top style="thin">
        <color indexed="8"/>
      </top>
      <bottom style="thin">
        <color indexed="8"/>
      </bottom>
      <diagonal/>
    </border>
    <border>
      <left>
        <color indexed="8"/>
      </left>
      <right>
        <color indexed="8"/>
      </right>
      <top style="thin">
        <color indexed="8"/>
      </top>
      <bottom style="thin">
        <color indexed="8"/>
      </bottom>
      <diagonal/>
    </border>
    <border>
      <left>
        <color indexed="8"/>
      </left>
      <right style="thin">
        <color indexed="8"/>
      </right>
      <top style="thin">
        <color indexed="8"/>
      </top>
      <bottom style="thin">
        <color indexed="8"/>
      </bottom>
      <diagonal/>
    </border>
    <border>
      <left style="thin">
        <color indexed="8"/>
      </left>
      <right style="medium">
        <color indexed="8"/>
      </right>
      <top>
        <color indexed="8"/>
      </top>
      <bottom style="thin">
        <color indexed="8"/>
      </bottom>
      <diagonal/>
    </border>
    <border>
      <left style="medium">
        <color indexed="8"/>
      </left>
      <right style="thin">
        <color indexed="8"/>
      </right>
      <top style="thin">
        <color indexed="8"/>
      </top>
      <bottom>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color indexed="8"/>
      </top>
      <bottom>
        <color indexed="8"/>
      </bottom>
      <diagonal/>
    </border>
    <border>
      <left style="medium">
        <color indexed="8"/>
      </left>
      <right style="thin">
        <color indexed="8"/>
      </right>
      <top>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color indexed="8"/>
      </right>
      <top style="thin">
        <color indexed="8"/>
      </top>
      <bottom style="medium">
        <color indexed="8"/>
      </bottom>
      <diagonal/>
    </border>
    <border>
      <left>
        <color indexed="8"/>
      </left>
      <right>
        <color indexed="8"/>
      </right>
      <top style="thin">
        <color indexed="8"/>
      </top>
      <bottom style="medium">
        <color indexed="8"/>
      </bottom>
      <diagonal/>
    </border>
    <border>
      <left>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1"/>
      </left>
      <right style="thin">
        <color indexed="11"/>
      </right>
      <top style="medium">
        <color indexed="8"/>
      </top>
      <bottom style="thin">
        <color indexed="11"/>
      </bottom>
      <diagonal/>
    </border>
    <border>
      <left style="thin">
        <color indexed="8"/>
      </left>
      <right style="thin">
        <color indexed="8"/>
      </right>
      <top style="thin">
        <color indexed="8"/>
      </top>
      <bottom>
        <color indexed="8"/>
      </bottom>
      <diagonal/>
    </border>
    <border>
      <left style="thin">
        <color indexed="8"/>
      </left>
      <right/>
      <top style="thin">
        <color indexed="8"/>
      </top>
      <bottom style="thin">
        <color indexed="8"/>
      </bottom>
      <diagonal/>
    </border>
    <border>
      <left style="thin">
        <color indexed="8"/>
      </left>
      <right style="thin">
        <color indexed="8"/>
      </right>
      <top>
        <color indexed="8"/>
      </top>
      <bottom>
        <color indexed="8"/>
      </bottom>
      <diagonal/>
    </border>
    <border>
      <left style="thin">
        <color indexed="11"/>
      </left>
      <right style="thin">
        <color indexed="11"/>
      </right>
      <top style="thin">
        <color indexed="8"/>
      </top>
      <bottom style="thin">
        <color indexed="11"/>
      </bottom>
      <diagonal/>
    </border>
    <border>
      <left style="thin">
        <color indexed="11"/>
      </left>
      <right style="thin">
        <color indexed="11"/>
      </right>
      <top style="thin">
        <color indexed="11"/>
      </top>
      <bottom style="thin">
        <color indexed="35"/>
      </bottom>
      <diagonal/>
    </border>
    <border>
      <left style="thin">
        <color indexed="11"/>
      </left>
      <right style="thin">
        <color indexed="35"/>
      </right>
      <top style="thin">
        <color indexed="11"/>
      </top>
      <bottom style="thin">
        <color indexed="11"/>
      </bottom>
      <diagonal/>
    </border>
    <border>
      <left style="thin">
        <color indexed="35"/>
      </left>
      <right style="thin">
        <color indexed="35"/>
      </right>
      <top style="thin">
        <color indexed="35"/>
      </top>
      <bottom style="thin">
        <color indexed="35"/>
      </bottom>
      <diagonal/>
    </border>
    <border>
      <left style="thin">
        <color indexed="35"/>
      </left>
      <right style="thin">
        <color indexed="35"/>
      </right>
      <top style="thin">
        <color indexed="11"/>
      </top>
      <bottom style="thin">
        <color indexed="35"/>
      </bottom>
      <diagonal/>
    </border>
    <border>
      <left style="thin">
        <color indexed="11"/>
      </left>
      <right style="thin">
        <color indexed="11"/>
      </right>
      <top style="thin">
        <color indexed="35"/>
      </top>
      <bottom style="thin">
        <color indexed="11"/>
      </bottom>
      <diagonal/>
    </border>
    <border>
      <left style="thin">
        <color indexed="11"/>
      </left>
      <right style="thin">
        <color indexed="11"/>
      </right>
      <top style="thin">
        <color indexed="35"/>
      </top>
      <bottom style="thin">
        <color indexed="35"/>
      </bottom>
      <diagonal/>
    </border>
    <border>
      <left style="thin">
        <color indexed="11"/>
      </left>
      <right style="thin">
        <color indexed="35"/>
      </right>
      <top style="thin">
        <color indexed="35"/>
      </top>
      <bottom style="thin">
        <color indexed="35"/>
      </bottom>
      <diagonal/>
    </border>
  </borders>
  <cellStyleXfs count="1">
    <xf numFmtId="0" fontId="0" applyNumberFormat="0" applyFont="1" applyFill="0" applyBorder="0" applyAlignment="1" applyProtection="0">
      <alignment vertical="top" wrapText="1"/>
    </xf>
  </cellStyleXfs>
  <cellXfs count="344">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49" fontId="3" fillId="2" borderId="1" applyNumberFormat="1" applyFont="1" applyFill="1" applyBorder="1" applyAlignment="1" applyProtection="0">
      <alignment horizontal="left" vertical="center"/>
    </xf>
    <xf numFmtId="0" fontId="3" fillId="2" borderId="2" applyNumberFormat="0" applyFont="1" applyFill="1" applyBorder="1" applyAlignment="1" applyProtection="0">
      <alignment horizontal="left" vertical="center"/>
    </xf>
    <xf numFmtId="0" fontId="3" fillId="2" borderId="3" applyNumberFormat="0" applyFont="1" applyFill="1" applyBorder="1" applyAlignment="1" applyProtection="0">
      <alignment horizontal="left" vertical="center"/>
    </xf>
    <xf numFmtId="49" fontId="4" fillId="3" borderId="4" applyNumberFormat="1" applyFont="1" applyFill="1" applyBorder="1" applyAlignment="1" applyProtection="0">
      <alignment horizontal="left" vertical="center" wrapText="1"/>
    </xf>
    <xf numFmtId="0" fontId="4" fillId="4" borderId="4" applyNumberFormat="0" applyFont="1" applyFill="1" applyBorder="1" applyAlignment="1" applyProtection="0">
      <alignment vertical="top" wrapText="1"/>
    </xf>
    <xf numFmtId="49" fontId="0" fillId="3" borderId="4" applyNumberFormat="1" applyFont="1" applyFill="1" applyBorder="1" applyAlignment="1" applyProtection="0">
      <alignment horizontal="left" vertical="center" wrapText="1"/>
    </xf>
    <xf numFmtId="49" fontId="0" fillId="3" borderId="5" applyNumberFormat="1" applyFont="1" applyFill="1" applyBorder="1" applyAlignment="1" applyProtection="0">
      <alignment horizontal="left" vertical="center" wrapText="1"/>
    </xf>
    <xf numFmtId="0" fontId="0" fillId="2" borderId="5" applyNumberFormat="0" applyFont="1" applyFill="1" applyBorder="1" applyAlignment="1" applyProtection="0">
      <alignment vertical="top" wrapText="1"/>
    </xf>
    <xf numFmtId="49" fontId="5" fillId="3" borderId="6" applyNumberFormat="1" applyFont="1" applyFill="1" applyBorder="1" applyAlignment="1" applyProtection="0">
      <alignment horizontal="center" vertical="center" wrapText="1"/>
    </xf>
    <xf numFmtId="49" fontId="5" fillId="3" borderId="7" applyNumberFormat="1" applyFont="1" applyFill="1" applyBorder="1" applyAlignment="1" applyProtection="0">
      <alignment horizontal="center" vertical="center" wrapText="1"/>
    </xf>
    <xf numFmtId="0" fontId="4" fillId="4" borderId="8" applyNumberFormat="0" applyFont="1" applyFill="1" applyBorder="1" applyAlignment="1" applyProtection="0">
      <alignment vertical="top" wrapText="1"/>
    </xf>
    <xf numFmtId="0" fontId="0" fillId="2" borderId="8" applyNumberFormat="0" applyFont="1" applyFill="1" applyBorder="1" applyAlignment="1" applyProtection="0">
      <alignment vertical="top" wrapText="1"/>
    </xf>
    <xf numFmtId="49" fontId="4" fillId="2" borderId="7" applyNumberFormat="1" applyFont="1" applyFill="1" applyBorder="1" applyAlignment="1" applyProtection="0">
      <alignment vertical="top" wrapText="1"/>
    </xf>
    <xf numFmtId="49" fontId="8" fillId="5" borderId="6" applyNumberFormat="1" applyFont="1" applyFill="1" applyBorder="1" applyAlignment="1" applyProtection="0">
      <alignment vertical="center" wrapText="1"/>
    </xf>
    <xf numFmtId="49" fontId="9" fillId="5" borderId="7" applyNumberFormat="1" applyFont="1" applyFill="1" applyBorder="1" applyAlignment="1" applyProtection="0">
      <alignment vertical="center" wrapText="1"/>
    </xf>
    <xf numFmtId="49" fontId="12" fillId="5" borderId="7" applyNumberFormat="1" applyFont="1" applyFill="1" applyBorder="1" applyAlignment="1" applyProtection="0">
      <alignment vertical="center" wrapText="1"/>
    </xf>
    <xf numFmtId="0" fontId="12" fillId="5" borderId="7" applyNumberFormat="0" applyFont="1" applyFill="1" applyBorder="1" applyAlignment="1" applyProtection="0">
      <alignment vertical="center" wrapText="1"/>
    </xf>
    <xf numFmtId="0" fontId="4" fillId="6" borderId="9" applyNumberFormat="0" applyFont="1" applyFill="1" applyBorder="1" applyAlignment="1" applyProtection="0">
      <alignment vertical="top" wrapText="1"/>
    </xf>
    <xf numFmtId="0" fontId="4" fillId="6" borderId="8" applyNumberFormat="0" applyFont="1" applyFill="1" applyBorder="1" applyAlignment="1" applyProtection="0">
      <alignment vertical="top" wrapText="1"/>
    </xf>
    <xf numFmtId="49" fontId="8" fillId="7" borderId="6" applyNumberFormat="1" applyFont="1" applyFill="1" applyBorder="1" applyAlignment="1" applyProtection="0">
      <alignment vertical="center" wrapText="1"/>
    </xf>
    <xf numFmtId="49" fontId="9" fillId="7" borderId="7" applyNumberFormat="1" applyFont="1" applyFill="1" applyBorder="1" applyAlignment="1" applyProtection="0">
      <alignment vertical="center" wrapText="1"/>
    </xf>
    <xf numFmtId="49" fontId="12" fillId="7" borderId="7" applyNumberFormat="1" applyFont="1" applyFill="1" applyBorder="1" applyAlignment="1" applyProtection="0">
      <alignment vertical="center" wrapText="1"/>
    </xf>
    <xf numFmtId="0" fontId="12" fillId="7" borderId="7" applyNumberFormat="0" applyFont="1" applyFill="1" applyBorder="1" applyAlignment="1" applyProtection="0">
      <alignment vertical="center" wrapText="1"/>
    </xf>
    <xf numFmtId="49" fontId="8" fillId="8" borderId="6" applyNumberFormat="1" applyFont="1" applyFill="1" applyBorder="1" applyAlignment="1" applyProtection="0">
      <alignment vertical="center" wrapText="1"/>
    </xf>
    <xf numFmtId="49" fontId="9" fillId="8" borderId="7" applyNumberFormat="1" applyFont="1" applyFill="1" applyBorder="1" applyAlignment="1" applyProtection="0">
      <alignment vertical="center" wrapText="1"/>
    </xf>
    <xf numFmtId="49" fontId="12" fillId="8" borderId="7" applyNumberFormat="1" applyFont="1" applyFill="1" applyBorder="1" applyAlignment="1" applyProtection="0">
      <alignment vertical="center" wrapText="1"/>
    </xf>
    <xf numFmtId="0" fontId="12" fillId="8" borderId="7" applyNumberFormat="0" applyFont="1" applyFill="1" applyBorder="1" applyAlignment="1" applyProtection="0">
      <alignment vertical="center" wrapText="1"/>
    </xf>
    <xf numFmtId="49" fontId="9" fillId="9" borderId="6" applyNumberFormat="1" applyFont="1" applyFill="1" applyBorder="1" applyAlignment="1" applyProtection="0">
      <alignment vertical="center" wrapText="1"/>
    </xf>
    <xf numFmtId="49" fontId="9" fillId="9" borderId="7" applyNumberFormat="1" applyFont="1" applyFill="1" applyBorder="1" applyAlignment="1" applyProtection="0">
      <alignment vertical="center" wrapText="1"/>
    </xf>
    <xf numFmtId="49" fontId="12" fillId="9" borderId="7" applyNumberFormat="1" applyFont="1" applyFill="1" applyBorder="1" applyAlignment="1" applyProtection="0">
      <alignment vertical="center" wrapText="1"/>
    </xf>
    <xf numFmtId="0" fontId="12" fillId="9" borderId="7" applyNumberFormat="0" applyFont="1" applyFill="1" applyBorder="1" applyAlignment="1" applyProtection="0">
      <alignment vertical="center" wrapText="1"/>
    </xf>
    <xf numFmtId="49" fontId="8" fillId="10" borderId="6" applyNumberFormat="1" applyFont="1" applyFill="1" applyBorder="1" applyAlignment="1" applyProtection="0">
      <alignment vertical="center" wrapText="1"/>
    </xf>
    <xf numFmtId="49" fontId="9" fillId="10" borderId="7" applyNumberFormat="1" applyFont="1" applyFill="1" applyBorder="1" applyAlignment="1" applyProtection="0">
      <alignment horizontal="left" vertical="center" wrapText="1"/>
    </xf>
    <xf numFmtId="49" fontId="12" fillId="10" borderId="7" applyNumberFormat="1" applyFont="1" applyFill="1" applyBorder="1" applyAlignment="1" applyProtection="0">
      <alignment vertical="center" wrapText="1"/>
    </xf>
    <xf numFmtId="0" fontId="12" fillId="10" borderId="7" applyNumberFormat="0" applyFont="1" applyFill="1" applyBorder="1" applyAlignment="1" applyProtection="0">
      <alignment vertical="center" wrapText="1"/>
    </xf>
    <xf numFmtId="49" fontId="9" fillId="10" borderId="7" applyNumberFormat="1" applyFont="1" applyFill="1" applyBorder="1" applyAlignment="1" applyProtection="0">
      <alignment vertical="center" wrapText="1"/>
    </xf>
    <xf numFmtId="49" fontId="8" fillId="11" borderId="6" applyNumberFormat="1" applyFont="1" applyFill="1" applyBorder="1" applyAlignment="1" applyProtection="0">
      <alignment vertical="center" wrapText="1"/>
    </xf>
    <xf numFmtId="49" fontId="9" fillId="11" borderId="7" applyNumberFormat="1" applyFont="1" applyFill="1" applyBorder="1" applyAlignment="1" applyProtection="0">
      <alignment vertical="center" wrapText="1"/>
    </xf>
    <xf numFmtId="49" fontId="12" fillId="11" borderId="7" applyNumberFormat="1" applyFont="1" applyFill="1" applyBorder="1" applyAlignment="1" applyProtection="0">
      <alignment vertical="center" wrapText="1"/>
    </xf>
    <xf numFmtId="0" fontId="12" fillId="11" borderId="7" applyNumberFormat="0" applyFont="1" applyFill="1" applyBorder="1" applyAlignment="1" applyProtection="0">
      <alignment vertical="center" wrapText="1"/>
    </xf>
    <xf numFmtId="0" fontId="8" fillId="3" borderId="10" applyNumberFormat="0" applyFont="1" applyFill="1" applyBorder="1" applyAlignment="1" applyProtection="0">
      <alignment vertical="center" wrapText="1"/>
    </xf>
    <xf numFmtId="0" fontId="9" fillId="3" borderId="10" applyNumberFormat="0" applyFont="1" applyFill="1" applyBorder="1" applyAlignment="1" applyProtection="0">
      <alignment vertical="center" wrapText="1"/>
    </xf>
    <xf numFmtId="0" fontId="12" fillId="3" borderId="10" applyNumberFormat="0" applyFont="1" applyFill="1" applyBorder="1" applyAlignment="1" applyProtection="0">
      <alignment vertical="center" wrapText="1"/>
    </xf>
    <xf numFmtId="0" fontId="8" fillId="3" borderId="4" applyNumberFormat="0" applyFont="1" applyFill="1" applyBorder="1" applyAlignment="1" applyProtection="0">
      <alignment vertical="center" wrapText="1"/>
    </xf>
    <xf numFmtId="0" fontId="9" fillId="3" borderId="4" applyNumberFormat="0" applyFont="1" applyFill="1" applyBorder="1" applyAlignment="1" applyProtection="0">
      <alignment vertical="center" wrapText="1"/>
    </xf>
    <xf numFmtId="0" fontId="12" fillId="3" borderId="4" applyNumberFormat="0" applyFont="1" applyFill="1" applyBorder="1" applyAlignment="1" applyProtection="0">
      <alignment vertical="center" wrapText="1"/>
    </xf>
    <xf numFmtId="0" fontId="0" applyNumberFormat="1" applyFont="1" applyFill="0" applyBorder="0" applyAlignment="1" applyProtection="0">
      <alignment vertical="top" wrapText="1"/>
    </xf>
    <xf numFmtId="0" fontId="0" fillId="2" borderId="2" applyNumberFormat="0" applyFont="1" applyFill="1" applyBorder="1" applyAlignment="1" applyProtection="0">
      <alignment vertical="top" wrapText="1"/>
    </xf>
    <xf numFmtId="49" fontId="29" fillId="3" borderId="4" applyNumberFormat="1" applyFont="1" applyFill="1" applyBorder="1" applyAlignment="1" applyProtection="0">
      <alignment horizontal="left" vertical="center" wrapText="1"/>
    </xf>
    <xf numFmtId="0" fontId="0" fillId="2" borderId="4" applyNumberFormat="0" applyFont="1" applyFill="1" applyBorder="1" applyAlignment="1" applyProtection="0">
      <alignment vertical="top" wrapText="1"/>
    </xf>
    <xf numFmtId="49" fontId="0" fillId="3" borderId="11" applyNumberFormat="1" applyFont="1" applyFill="1" applyBorder="1" applyAlignment="1" applyProtection="0">
      <alignment horizontal="left" vertical="center"/>
    </xf>
    <xf numFmtId="49" fontId="0" fillId="3" borderId="11" applyNumberFormat="1" applyFont="1" applyFill="1" applyBorder="1" applyAlignment="1" applyProtection="0">
      <alignment horizontal="left" vertical="center" wrapText="1"/>
    </xf>
    <xf numFmtId="0" fontId="4" fillId="2" borderId="11" applyNumberFormat="0" applyFont="1" applyFill="1" applyBorder="1" applyAlignment="1" applyProtection="0">
      <alignment vertical="top" wrapText="1"/>
    </xf>
    <xf numFmtId="0" fontId="4" fillId="2" borderId="4" applyNumberFormat="0" applyFont="1" applyFill="1" applyBorder="1" applyAlignment="1" applyProtection="0">
      <alignment vertical="top" wrapText="1"/>
    </xf>
    <xf numFmtId="0" fontId="30" fillId="2" borderId="4" applyNumberFormat="0" applyFont="1" applyFill="1" applyBorder="1" applyAlignment="1" applyProtection="0">
      <alignment vertical="top" wrapText="1"/>
    </xf>
    <xf numFmtId="0" fontId="4" fillId="2" borderId="4" applyNumberFormat="0" applyFont="1" applyFill="1" applyBorder="1" applyAlignment="1" applyProtection="0">
      <alignment horizontal="left" vertical="top" wrapText="1"/>
    </xf>
    <xf numFmtId="49" fontId="0" fillId="2" borderId="12" applyNumberFormat="1" applyFont="1" applyFill="1" applyBorder="1" applyAlignment="1" applyProtection="0">
      <alignment horizontal="left" vertical="center" wrapText="1"/>
    </xf>
    <xf numFmtId="49" fontId="31" fillId="3" borderId="13" applyNumberFormat="1" applyFont="1" applyFill="1" applyBorder="1" applyAlignment="1" applyProtection="0">
      <alignment horizontal="left" vertical="center" wrapText="1"/>
    </xf>
    <xf numFmtId="0" fontId="0" fillId="2" borderId="14" applyNumberFormat="0" applyFont="1" applyFill="1" applyBorder="1" applyAlignment="1" applyProtection="0">
      <alignment vertical="top" wrapText="1"/>
    </xf>
    <xf numFmtId="49" fontId="5" fillId="3" borderId="15" applyNumberFormat="1" applyFont="1" applyFill="1" applyBorder="1" applyAlignment="1" applyProtection="0">
      <alignment horizontal="center" vertical="center" wrapText="1"/>
    </xf>
    <xf numFmtId="49" fontId="5" fillId="3" borderId="4" applyNumberFormat="1" applyFont="1" applyFill="1" applyBorder="1" applyAlignment="1" applyProtection="0">
      <alignment horizontal="center" vertical="center" wrapText="1"/>
    </xf>
    <xf numFmtId="49" fontId="0" fillId="3" borderId="4" applyNumberFormat="1" applyFont="1" applyFill="1" applyBorder="1" applyAlignment="1" applyProtection="0">
      <alignment horizontal="right" vertical="center" wrapText="1"/>
    </xf>
    <xf numFmtId="49" fontId="33" fillId="3" borderId="4" applyNumberFormat="1" applyFont="1" applyFill="1" applyBorder="1" applyAlignment="1" applyProtection="0">
      <alignment horizontal="right" vertical="center" wrapText="1"/>
    </xf>
    <xf numFmtId="49" fontId="0" fillId="2" borderId="4" applyNumberFormat="1" applyFont="1" applyFill="1" applyBorder="1" applyAlignment="1" applyProtection="0">
      <alignment horizontal="left" vertical="center"/>
    </xf>
    <xf numFmtId="49" fontId="0" fillId="12" borderId="16" applyNumberFormat="1" applyFont="1" applyFill="1" applyBorder="1" applyAlignment="1" applyProtection="0">
      <alignment horizontal="left" vertical="center" wrapText="1"/>
    </xf>
    <xf numFmtId="49" fontId="34" fillId="2" borderId="17" applyNumberFormat="1" applyFont="1" applyFill="1" applyBorder="1" applyAlignment="1" applyProtection="0">
      <alignment horizontal="left" vertical="center" wrapText="1"/>
    </xf>
    <xf numFmtId="49" fontId="0" fillId="3" borderId="4" applyNumberFormat="1" applyFont="1" applyFill="1" applyBorder="1" applyAlignment="1" applyProtection="0">
      <alignment horizontal="left" vertical="center"/>
    </xf>
    <xf numFmtId="49" fontId="0" fillId="13" borderId="16" applyNumberFormat="1" applyFont="1" applyFill="1" applyBorder="1" applyAlignment="1" applyProtection="0">
      <alignment horizontal="left" vertical="center" wrapText="1"/>
    </xf>
    <xf numFmtId="0" fontId="0" fillId="2" borderId="4" applyNumberFormat="0" applyFont="1" applyFill="1" applyBorder="1" applyAlignment="1" applyProtection="0">
      <alignment vertical="top"/>
    </xf>
    <xf numFmtId="49" fontId="0" fillId="14" borderId="18" applyNumberFormat="1" applyFont="1" applyFill="1" applyBorder="1" applyAlignment="1" applyProtection="0">
      <alignment horizontal="left" vertical="center" wrapText="1"/>
    </xf>
    <xf numFmtId="49" fontId="0" fillId="2" borderId="19" applyNumberFormat="1" applyFont="1" applyFill="1" applyBorder="1" applyAlignment="1" applyProtection="0">
      <alignment horizontal="left" vertical="center" wrapText="1"/>
    </xf>
    <xf numFmtId="49" fontId="0" fillId="3" borderId="19" applyNumberFormat="1" applyFont="1" applyFill="1" applyBorder="1" applyAlignment="1" applyProtection="0">
      <alignment horizontal="left" vertical="center" wrapText="1"/>
    </xf>
    <xf numFmtId="49" fontId="0" fillId="3" borderId="19" applyNumberFormat="1" applyFont="1" applyFill="1" applyBorder="1" applyAlignment="1" applyProtection="0">
      <alignment horizontal="left" vertical="center"/>
    </xf>
    <xf numFmtId="49" fontId="5" fillId="3" borderId="20" applyNumberFormat="1" applyFont="1" applyFill="1" applyBorder="1" applyAlignment="1" applyProtection="0">
      <alignment horizontal="center" vertical="center" wrapText="1"/>
    </xf>
    <xf numFmtId="49" fontId="0" fillId="3" borderId="20" applyNumberFormat="1" applyFont="1" applyFill="1" applyBorder="1" applyAlignment="1" applyProtection="0">
      <alignment horizontal="right" vertical="center" wrapText="1"/>
    </xf>
    <xf numFmtId="49" fontId="33" fillId="3" borderId="20" applyNumberFormat="1" applyFont="1" applyFill="1" applyBorder="1" applyAlignment="1" applyProtection="0">
      <alignment horizontal="right" vertical="center" wrapText="1"/>
    </xf>
    <xf numFmtId="0" fontId="0" fillId="2" borderId="20" applyNumberFormat="0" applyFont="1" applyFill="1" applyBorder="1" applyAlignment="1" applyProtection="0">
      <alignment vertical="top" wrapText="1"/>
    </xf>
    <xf numFmtId="49" fontId="0" fillId="3" borderId="20" applyNumberFormat="1" applyFont="1" applyFill="1" applyBorder="1" applyAlignment="1" applyProtection="0">
      <alignment horizontal="left" vertical="center"/>
    </xf>
    <xf numFmtId="49" fontId="5" fillId="3" borderId="21" applyNumberFormat="1" applyFont="1" applyFill="1" applyBorder="1" applyAlignment="1" applyProtection="0">
      <alignment horizontal="center" vertical="center" wrapText="1"/>
    </xf>
    <xf numFmtId="49" fontId="5" fillId="3" borderId="22" applyNumberFormat="1" applyFont="1" applyFill="1" applyBorder="1" applyAlignment="1" applyProtection="0">
      <alignment horizontal="center" vertical="center" wrapText="1"/>
    </xf>
    <xf numFmtId="49" fontId="5" fillId="3" borderId="23" applyNumberFormat="1" applyFont="1" applyFill="1" applyBorder="1" applyAlignment="1" applyProtection="0">
      <alignment horizontal="center" vertical="center" wrapText="1"/>
    </xf>
    <xf numFmtId="0" fontId="0" fillId="2" borderId="24" applyNumberFormat="0" applyFont="1" applyFill="1" applyBorder="1" applyAlignment="1" applyProtection="0">
      <alignment vertical="top" wrapText="1"/>
    </xf>
    <xf numFmtId="0" fontId="0" fillId="2" borderId="25" applyNumberFormat="0" applyFont="1" applyFill="1" applyBorder="1" applyAlignment="1" applyProtection="0">
      <alignment vertical="top" wrapText="1"/>
    </xf>
    <xf numFmtId="49" fontId="5" fillId="3" borderId="26" applyNumberFormat="1" applyFont="1" applyFill="1" applyBorder="1" applyAlignment="1" applyProtection="0">
      <alignment horizontal="center" vertical="center" wrapText="1"/>
    </xf>
    <xf numFmtId="49" fontId="35" fillId="3" borderId="26" applyNumberFormat="1" applyFont="1" applyFill="1" applyBorder="1" applyAlignment="1" applyProtection="0">
      <alignment horizontal="center" vertical="center" wrapText="1"/>
    </xf>
    <xf numFmtId="49" fontId="36" fillId="3" borderId="23" applyNumberFormat="1" applyFont="1" applyFill="1" applyBorder="1" applyAlignment="1" applyProtection="0">
      <alignment horizontal="center" vertical="center" wrapText="1"/>
    </xf>
    <xf numFmtId="49" fontId="5" fillId="3" borderId="27" applyNumberFormat="1" applyFont="1" applyFill="1" applyBorder="1" applyAlignment="1" applyProtection="0">
      <alignment horizontal="center" vertical="center" wrapText="1"/>
    </xf>
    <xf numFmtId="0" fontId="4" fillId="4" borderId="28" applyNumberFormat="0" applyFont="1" applyFill="1" applyBorder="1" applyAlignment="1" applyProtection="0">
      <alignment vertical="top" wrapText="1"/>
    </xf>
    <xf numFmtId="0" fontId="4" fillId="4" borderId="29" applyNumberFormat="0" applyFont="1" applyFill="1" applyBorder="1" applyAlignment="1" applyProtection="0">
      <alignment vertical="top" wrapText="1"/>
    </xf>
    <xf numFmtId="49" fontId="39" fillId="3" borderId="17" applyNumberFormat="1" applyFont="1" applyFill="1" applyBorder="1" applyAlignment="1" applyProtection="0">
      <alignment horizontal="center" vertical="center" wrapText="1"/>
    </xf>
    <xf numFmtId="49" fontId="5" fillId="3" borderId="17" applyNumberFormat="1" applyFont="1" applyFill="1" applyBorder="1" applyAlignment="1" applyProtection="0">
      <alignment horizontal="center" vertical="center" wrapText="1"/>
    </xf>
    <xf numFmtId="0" fontId="0" fillId="2" borderId="17" applyNumberFormat="0" applyFont="1" applyFill="1" applyBorder="1" applyAlignment="1" applyProtection="0">
      <alignment vertical="top" wrapText="1"/>
    </xf>
    <xf numFmtId="49" fontId="35" fillId="3" borderId="17" applyNumberFormat="1" applyFont="1" applyFill="1" applyBorder="1" applyAlignment="1" applyProtection="0">
      <alignment horizontal="center" vertical="center" wrapText="1"/>
    </xf>
    <xf numFmtId="0" fontId="0" fillId="2" borderId="29" applyNumberFormat="0" applyFont="1" applyFill="1" applyBorder="1" applyAlignment="1" applyProtection="0">
      <alignment vertical="top" wrapText="1"/>
    </xf>
    <xf numFmtId="49" fontId="5" fillId="2" borderId="30" applyNumberFormat="1" applyFont="1" applyFill="1" applyBorder="1" applyAlignment="1" applyProtection="0">
      <alignment horizontal="center" vertical="center" wrapText="1"/>
    </xf>
    <xf numFmtId="0" fontId="0" fillId="2" borderId="31" applyNumberFormat="0" applyFont="1" applyFill="1" applyBorder="1" applyAlignment="1" applyProtection="0">
      <alignment vertical="top" wrapText="1"/>
    </xf>
    <xf numFmtId="0" fontId="0" fillId="2" borderId="32" applyNumberFormat="0" applyFont="1" applyFill="1" applyBorder="1" applyAlignment="1" applyProtection="0">
      <alignment vertical="top" wrapText="1"/>
    </xf>
    <xf numFmtId="0" fontId="4" fillId="4" borderId="33" applyNumberFormat="0" applyFont="1" applyFill="1" applyBorder="1" applyAlignment="1" applyProtection="0">
      <alignment vertical="top" wrapText="1"/>
    </xf>
    <xf numFmtId="49" fontId="8" fillId="5" borderId="34" applyNumberFormat="1" applyFont="1" applyFill="1" applyBorder="1" applyAlignment="1" applyProtection="0">
      <alignment vertical="center" wrapText="1"/>
    </xf>
    <xf numFmtId="49" fontId="9" fillId="5" borderId="17" applyNumberFormat="1" applyFont="1" applyFill="1" applyBorder="1" applyAlignment="1" applyProtection="0">
      <alignment vertical="center" wrapText="1"/>
    </xf>
    <xf numFmtId="49" fontId="12" fillId="5" borderId="17" applyNumberFormat="1" applyFont="1" applyFill="1" applyBorder="1" applyAlignment="1" applyProtection="0">
      <alignment vertical="center" wrapText="1"/>
    </xf>
    <xf numFmtId="0" fontId="40" fillId="5" borderId="17" applyNumberFormat="1" applyFont="1" applyFill="1" applyBorder="1" applyAlignment="1" applyProtection="0">
      <alignment horizontal="center" vertical="center" wrapText="1"/>
    </xf>
    <xf numFmtId="0" fontId="12" fillId="5" borderId="17" applyNumberFormat="1" applyFont="1" applyFill="1" applyBorder="1" applyAlignment="1" applyProtection="0">
      <alignment horizontal="center" vertical="center" wrapText="1"/>
    </xf>
    <xf numFmtId="59" fontId="41" fillId="5" borderId="17" applyNumberFormat="1" applyFont="1" applyFill="1" applyBorder="1" applyAlignment="1" applyProtection="0">
      <alignment horizontal="center" vertical="center" wrapText="1"/>
    </xf>
    <xf numFmtId="0" fontId="42" fillId="5" borderId="17" applyNumberFormat="1" applyFont="1" applyFill="1" applyBorder="1" applyAlignment="1" applyProtection="0">
      <alignment horizontal="center" vertical="center" wrapText="1"/>
    </xf>
    <xf numFmtId="0" fontId="43" fillId="12" borderId="17" applyNumberFormat="0" applyFont="1" applyFill="1" applyBorder="1" applyAlignment="1" applyProtection="0">
      <alignment horizontal="left" vertical="center" wrapText="1"/>
    </xf>
    <xf numFmtId="49" fontId="12" fillId="5" borderId="30" applyNumberFormat="1" applyFont="1" applyFill="1" applyBorder="1" applyAlignment="1" applyProtection="0">
      <alignment vertical="top" wrapText="1"/>
    </xf>
    <xf numFmtId="49" fontId="12" fillId="5" borderId="35" applyNumberFormat="1" applyFont="1" applyFill="1" applyBorder="1" applyAlignment="1" applyProtection="0">
      <alignment vertical="center" wrapText="1"/>
    </xf>
    <xf numFmtId="0" fontId="4" fillId="6" borderId="36" applyNumberFormat="0" applyFont="1" applyFill="1" applyBorder="1" applyAlignment="1" applyProtection="0">
      <alignment vertical="top" wrapText="1"/>
    </xf>
    <xf numFmtId="0" fontId="4" fillId="6" borderId="28" applyNumberFormat="0" applyFont="1" applyFill="1" applyBorder="1" applyAlignment="1" applyProtection="0">
      <alignment vertical="top" wrapText="1"/>
    </xf>
    <xf numFmtId="0" fontId="43" fillId="13" borderId="17" applyNumberFormat="0" applyFont="1" applyFill="1" applyBorder="1" applyAlignment="1" applyProtection="0">
      <alignment horizontal="left" vertical="center" wrapText="1"/>
    </xf>
    <xf numFmtId="49" fontId="8" fillId="7" borderId="34" applyNumberFormat="1" applyFont="1" applyFill="1" applyBorder="1" applyAlignment="1" applyProtection="0">
      <alignment vertical="center" wrapText="1"/>
    </xf>
    <xf numFmtId="49" fontId="9" fillId="7" borderId="17" applyNumberFormat="1" applyFont="1" applyFill="1" applyBorder="1" applyAlignment="1" applyProtection="0">
      <alignment vertical="center" wrapText="1"/>
    </xf>
    <xf numFmtId="49" fontId="12" fillId="7" borderId="17" applyNumberFormat="1" applyFont="1" applyFill="1" applyBorder="1" applyAlignment="1" applyProtection="0">
      <alignment vertical="center" wrapText="1"/>
    </xf>
    <xf numFmtId="0" fontId="40" fillId="7" borderId="17" applyNumberFormat="1" applyFont="1" applyFill="1" applyBorder="1" applyAlignment="1" applyProtection="0">
      <alignment horizontal="center" vertical="center" wrapText="1"/>
    </xf>
    <xf numFmtId="0" fontId="12" fillId="7" borderId="17" applyNumberFormat="1" applyFont="1" applyFill="1" applyBorder="1" applyAlignment="1" applyProtection="0">
      <alignment horizontal="center" vertical="center" wrapText="1"/>
    </xf>
    <xf numFmtId="59" fontId="41" fillId="7" borderId="17" applyNumberFormat="1" applyFont="1" applyFill="1" applyBorder="1" applyAlignment="1" applyProtection="0">
      <alignment horizontal="center" vertical="center" wrapText="1"/>
    </xf>
    <xf numFmtId="0" fontId="42" fillId="7" borderId="17" applyNumberFormat="1" applyFont="1" applyFill="1" applyBorder="1" applyAlignment="1" applyProtection="0">
      <alignment horizontal="center" vertical="center" wrapText="1"/>
    </xf>
    <xf numFmtId="49" fontId="12" fillId="7" borderId="30" applyNumberFormat="1" applyFont="1" applyFill="1" applyBorder="1" applyAlignment="1" applyProtection="0">
      <alignment vertical="top" wrapText="1"/>
    </xf>
    <xf numFmtId="49" fontId="12" fillId="7" borderId="35" applyNumberFormat="1" applyFont="1" applyFill="1" applyBorder="1" applyAlignment="1" applyProtection="0">
      <alignment vertical="center" wrapText="1"/>
    </xf>
    <xf numFmtId="49" fontId="43" fillId="12" borderId="17" applyNumberFormat="1" applyFont="1" applyFill="1" applyBorder="1" applyAlignment="1" applyProtection="0">
      <alignment horizontal="left" vertical="center" wrapText="1"/>
    </xf>
    <xf numFmtId="49" fontId="8" fillId="8" borderId="34" applyNumberFormat="1" applyFont="1" applyFill="1" applyBorder="1" applyAlignment="1" applyProtection="0">
      <alignment vertical="center" wrapText="1"/>
    </xf>
    <xf numFmtId="49" fontId="9" fillId="8" borderId="17" applyNumberFormat="1" applyFont="1" applyFill="1" applyBorder="1" applyAlignment="1" applyProtection="0">
      <alignment vertical="center" wrapText="1"/>
    </xf>
    <xf numFmtId="49" fontId="12" fillId="8" borderId="17" applyNumberFormat="1" applyFont="1" applyFill="1" applyBorder="1" applyAlignment="1" applyProtection="0">
      <alignment vertical="center" wrapText="1"/>
    </xf>
    <xf numFmtId="0" fontId="40" fillId="8" borderId="17" applyNumberFormat="1" applyFont="1" applyFill="1" applyBorder="1" applyAlignment="1" applyProtection="0">
      <alignment horizontal="center" vertical="center" wrapText="1"/>
    </xf>
    <xf numFmtId="0" fontId="12" fillId="8" borderId="17" applyNumberFormat="1" applyFont="1" applyFill="1" applyBorder="1" applyAlignment="1" applyProtection="0">
      <alignment horizontal="center" vertical="center" wrapText="1"/>
    </xf>
    <xf numFmtId="59" fontId="41" fillId="8" borderId="17" applyNumberFormat="1" applyFont="1" applyFill="1" applyBorder="1" applyAlignment="1" applyProtection="0">
      <alignment horizontal="center" vertical="center" wrapText="1"/>
    </xf>
    <xf numFmtId="0" fontId="42" fillId="8" borderId="17" applyNumberFormat="1" applyFont="1" applyFill="1" applyBorder="1" applyAlignment="1" applyProtection="0">
      <alignment horizontal="center" vertical="center" wrapText="1"/>
    </xf>
    <xf numFmtId="49" fontId="12" fillId="8" borderId="30" applyNumberFormat="1" applyFont="1" applyFill="1" applyBorder="1" applyAlignment="1" applyProtection="0">
      <alignment vertical="top" wrapText="1"/>
    </xf>
    <xf numFmtId="49" fontId="12" fillId="8" borderId="35" applyNumberFormat="1" applyFont="1" applyFill="1" applyBorder="1" applyAlignment="1" applyProtection="0">
      <alignment vertical="center" wrapText="1"/>
    </xf>
    <xf numFmtId="49" fontId="9" fillId="9" borderId="34" applyNumberFormat="1" applyFont="1" applyFill="1" applyBorder="1" applyAlignment="1" applyProtection="0">
      <alignment vertical="center" wrapText="1"/>
    </xf>
    <xf numFmtId="49" fontId="9" fillId="9" borderId="17" applyNumberFormat="1" applyFont="1" applyFill="1" applyBorder="1" applyAlignment="1" applyProtection="0">
      <alignment vertical="center" wrapText="1"/>
    </xf>
    <xf numFmtId="49" fontId="12" fillId="9" borderId="17" applyNumberFormat="1" applyFont="1" applyFill="1" applyBorder="1" applyAlignment="1" applyProtection="0">
      <alignment vertical="center" wrapText="1"/>
    </xf>
    <xf numFmtId="0" fontId="45" fillId="9" borderId="17" applyNumberFormat="1" applyFont="1" applyFill="1" applyBorder="1" applyAlignment="1" applyProtection="0">
      <alignment horizontal="center" vertical="center" wrapText="1"/>
    </xf>
    <xf numFmtId="0" fontId="9" fillId="9" borderId="17" applyNumberFormat="1" applyFont="1" applyFill="1" applyBorder="1" applyAlignment="1" applyProtection="0">
      <alignment horizontal="center" vertical="center" wrapText="1"/>
    </xf>
    <xf numFmtId="59" fontId="41" fillId="9" borderId="17" applyNumberFormat="1" applyFont="1" applyFill="1" applyBorder="1" applyAlignment="1" applyProtection="0">
      <alignment horizontal="center" vertical="center" wrapText="1"/>
    </xf>
    <xf numFmtId="0" fontId="42" fillId="9" borderId="17" applyNumberFormat="1" applyFont="1" applyFill="1" applyBorder="1" applyAlignment="1" applyProtection="0">
      <alignment horizontal="center" vertical="center" wrapText="1"/>
    </xf>
    <xf numFmtId="49" fontId="12" fillId="9" borderId="30" applyNumberFormat="1" applyFont="1" applyFill="1" applyBorder="1" applyAlignment="1" applyProtection="0">
      <alignment vertical="top" wrapText="1"/>
    </xf>
    <xf numFmtId="49" fontId="12" fillId="9" borderId="35" applyNumberFormat="1" applyFont="1" applyFill="1" applyBorder="1" applyAlignment="1" applyProtection="0">
      <alignment vertical="center" wrapText="1"/>
    </xf>
    <xf numFmtId="49" fontId="8" fillId="10" borderId="34" applyNumberFormat="1" applyFont="1" applyFill="1" applyBorder="1" applyAlignment="1" applyProtection="0">
      <alignment vertical="center" wrapText="1"/>
    </xf>
    <xf numFmtId="49" fontId="9" fillId="10" borderId="17" applyNumberFormat="1" applyFont="1" applyFill="1" applyBorder="1" applyAlignment="1" applyProtection="0">
      <alignment horizontal="left" vertical="center" wrapText="1"/>
    </xf>
    <xf numFmtId="49" fontId="12" fillId="10" borderId="17" applyNumberFormat="1" applyFont="1" applyFill="1" applyBorder="1" applyAlignment="1" applyProtection="0">
      <alignment vertical="center" wrapText="1"/>
    </xf>
    <xf numFmtId="0" fontId="40" fillId="10" borderId="17" applyNumberFormat="1" applyFont="1" applyFill="1" applyBorder="1" applyAlignment="1" applyProtection="0">
      <alignment horizontal="center" vertical="center" wrapText="1"/>
    </xf>
    <xf numFmtId="0" fontId="12" fillId="10" borderId="17" applyNumberFormat="1" applyFont="1" applyFill="1" applyBorder="1" applyAlignment="1" applyProtection="0">
      <alignment horizontal="center" vertical="center" wrapText="1"/>
    </xf>
    <xf numFmtId="59" fontId="41" fillId="10" borderId="17" applyNumberFormat="1" applyFont="1" applyFill="1" applyBorder="1" applyAlignment="1" applyProtection="0">
      <alignment horizontal="center" vertical="center" wrapText="1"/>
    </xf>
    <xf numFmtId="0" fontId="42" fillId="10" borderId="17" applyNumberFormat="1" applyFont="1" applyFill="1" applyBorder="1" applyAlignment="1" applyProtection="0">
      <alignment horizontal="center" vertical="center" wrapText="1"/>
    </xf>
    <xf numFmtId="49" fontId="12" fillId="10" borderId="30" applyNumberFormat="1" applyFont="1" applyFill="1" applyBorder="1" applyAlignment="1" applyProtection="0">
      <alignment vertical="top" wrapText="1"/>
    </xf>
    <xf numFmtId="49" fontId="12" fillId="10" borderId="35" applyNumberFormat="1" applyFont="1" applyFill="1" applyBorder="1" applyAlignment="1" applyProtection="0">
      <alignment vertical="center" wrapText="1"/>
    </xf>
    <xf numFmtId="49" fontId="9" fillId="10" borderId="17" applyNumberFormat="1" applyFont="1" applyFill="1" applyBorder="1" applyAlignment="1" applyProtection="0">
      <alignment vertical="center" wrapText="1"/>
    </xf>
    <xf numFmtId="49" fontId="8" fillId="11" borderId="34" applyNumberFormat="1" applyFont="1" applyFill="1" applyBorder="1" applyAlignment="1" applyProtection="0">
      <alignment vertical="center" wrapText="1"/>
    </xf>
    <xf numFmtId="49" fontId="9" fillId="11" borderId="17" applyNumberFormat="1" applyFont="1" applyFill="1" applyBorder="1" applyAlignment="1" applyProtection="0">
      <alignment vertical="center" wrapText="1"/>
    </xf>
    <xf numFmtId="49" fontId="12" fillId="11" borderId="17" applyNumberFormat="1" applyFont="1" applyFill="1" applyBorder="1" applyAlignment="1" applyProtection="0">
      <alignment vertical="center" wrapText="1"/>
    </xf>
    <xf numFmtId="0" fontId="40" fillId="11" borderId="17" applyNumberFormat="1" applyFont="1" applyFill="1" applyBorder="1" applyAlignment="1" applyProtection="0">
      <alignment horizontal="center" vertical="center" wrapText="1"/>
    </xf>
    <xf numFmtId="0" fontId="12" fillId="11" borderId="17" applyNumberFormat="1" applyFont="1" applyFill="1" applyBorder="1" applyAlignment="1" applyProtection="0">
      <alignment horizontal="center" vertical="center" wrapText="1"/>
    </xf>
    <xf numFmtId="59" fontId="41" fillId="11" borderId="17" applyNumberFormat="1" applyFont="1" applyFill="1" applyBorder="1" applyAlignment="1" applyProtection="0">
      <alignment horizontal="center" vertical="center" wrapText="1"/>
    </xf>
    <xf numFmtId="0" fontId="42" fillId="11" borderId="17" applyNumberFormat="1" applyFont="1" applyFill="1" applyBorder="1" applyAlignment="1" applyProtection="0">
      <alignment horizontal="center" vertical="center" wrapText="1"/>
    </xf>
    <xf numFmtId="49" fontId="12" fillId="11" borderId="30" applyNumberFormat="1" applyFont="1" applyFill="1" applyBorder="1" applyAlignment="1" applyProtection="0">
      <alignment vertical="top" wrapText="1"/>
    </xf>
    <xf numFmtId="49" fontId="12" fillId="11" borderId="35" applyNumberFormat="1" applyFont="1" applyFill="1" applyBorder="1" applyAlignment="1" applyProtection="0">
      <alignment vertical="center" wrapText="1"/>
    </xf>
    <xf numFmtId="0" fontId="4" fillId="6" borderId="37" applyNumberFormat="0" applyFont="1" applyFill="1" applyBorder="1" applyAlignment="1" applyProtection="0">
      <alignment vertical="top" wrapText="1"/>
    </xf>
    <xf numFmtId="49" fontId="9" fillId="11" borderId="38" applyNumberFormat="1" applyFont="1" applyFill="1" applyBorder="1" applyAlignment="1" applyProtection="0">
      <alignment vertical="center" wrapText="1"/>
    </xf>
    <xf numFmtId="49" fontId="12" fillId="11" borderId="38" applyNumberFormat="1" applyFont="1" applyFill="1" applyBorder="1" applyAlignment="1" applyProtection="0">
      <alignment vertical="center" wrapText="1"/>
    </xf>
    <xf numFmtId="0" fontId="40" fillId="11" borderId="38" applyNumberFormat="1" applyFont="1" applyFill="1" applyBorder="1" applyAlignment="1" applyProtection="0">
      <alignment horizontal="center" vertical="center" wrapText="1"/>
    </xf>
    <xf numFmtId="0" fontId="12" fillId="11" borderId="38" applyNumberFormat="1" applyFont="1" applyFill="1" applyBorder="1" applyAlignment="1" applyProtection="0">
      <alignment horizontal="center" vertical="center" wrapText="1"/>
    </xf>
    <xf numFmtId="59" fontId="41" fillId="11" borderId="38" applyNumberFormat="1" applyFont="1" applyFill="1" applyBorder="1" applyAlignment="1" applyProtection="0">
      <alignment horizontal="center" vertical="center" wrapText="1"/>
    </xf>
    <xf numFmtId="0" fontId="0" fillId="2" borderId="38" applyNumberFormat="0" applyFont="1" applyFill="1" applyBorder="1" applyAlignment="1" applyProtection="0">
      <alignment vertical="top" wrapText="1"/>
    </xf>
    <xf numFmtId="0" fontId="42" fillId="11" borderId="38" applyNumberFormat="1" applyFont="1" applyFill="1" applyBorder="1" applyAlignment="1" applyProtection="0">
      <alignment horizontal="center" vertical="center" wrapText="1"/>
    </xf>
    <xf numFmtId="49" fontId="43" fillId="12" borderId="38" applyNumberFormat="1" applyFont="1" applyFill="1" applyBorder="1" applyAlignment="1" applyProtection="0">
      <alignment horizontal="left" vertical="center" wrapText="1"/>
    </xf>
    <xf numFmtId="49" fontId="12" fillId="11" borderId="39" applyNumberFormat="1" applyFont="1" applyFill="1" applyBorder="1" applyAlignment="1" applyProtection="0">
      <alignment vertical="top" wrapText="1"/>
    </xf>
    <xf numFmtId="0" fontId="0" fillId="2" borderId="40" applyNumberFormat="0" applyFont="1" applyFill="1" applyBorder="1" applyAlignment="1" applyProtection="0">
      <alignment vertical="top" wrapText="1"/>
    </xf>
    <xf numFmtId="0" fontId="0" fillId="2" borderId="41" applyNumberFormat="0" applyFont="1" applyFill="1" applyBorder="1" applyAlignment="1" applyProtection="0">
      <alignment vertical="top" wrapText="1"/>
    </xf>
    <xf numFmtId="49" fontId="12" fillId="11" borderId="42" applyNumberFormat="1" applyFont="1" applyFill="1" applyBorder="1" applyAlignment="1" applyProtection="0">
      <alignment vertical="center" wrapText="1"/>
    </xf>
    <xf numFmtId="0" fontId="8" fillId="3" borderId="43" applyNumberFormat="0" applyFont="1" applyFill="1" applyBorder="1" applyAlignment="1" applyProtection="0">
      <alignment vertical="center" wrapText="1"/>
    </xf>
    <xf numFmtId="0" fontId="9" fillId="3" borderId="43" applyNumberFormat="0" applyFont="1" applyFill="1" applyBorder="1" applyAlignment="1" applyProtection="0">
      <alignment vertical="center" wrapText="1"/>
    </xf>
    <xf numFmtId="0" fontId="12" fillId="3" borderId="43" applyNumberFormat="0" applyFont="1" applyFill="1" applyBorder="1" applyAlignment="1" applyProtection="0">
      <alignment vertical="center" wrapText="1"/>
    </xf>
    <xf numFmtId="0" fontId="46" fillId="3" borderId="43" applyNumberFormat="0" applyFont="1" applyFill="1" applyBorder="1" applyAlignment="1" applyProtection="0">
      <alignment vertical="center" wrapText="1"/>
    </xf>
    <xf numFmtId="0" fontId="12" fillId="3" borderId="43" applyNumberFormat="0" applyFont="1" applyFill="1" applyBorder="1" applyAlignment="1" applyProtection="0">
      <alignment horizontal="left" vertical="center" wrapText="1"/>
    </xf>
    <xf numFmtId="0" fontId="36" fillId="3" borderId="4" applyNumberFormat="0" applyFont="1" applyFill="1" applyBorder="1" applyAlignment="1" applyProtection="0">
      <alignment vertical="center" wrapText="1"/>
    </xf>
    <xf numFmtId="49" fontId="47" fillId="3" borderId="4" applyNumberFormat="1" applyFont="1" applyFill="1" applyBorder="1" applyAlignment="1" applyProtection="0">
      <alignment horizontal="right" vertical="center"/>
    </xf>
    <xf numFmtId="59" fontId="41" fillId="3" borderId="4" applyNumberFormat="1" applyFont="1" applyFill="1" applyBorder="1" applyAlignment="1" applyProtection="0">
      <alignment horizontal="center" vertical="center" wrapText="1"/>
    </xf>
    <xf numFmtId="0" fontId="46" fillId="3" borderId="4" applyNumberFormat="0" applyFont="1" applyFill="1" applyBorder="1" applyAlignment="1" applyProtection="0">
      <alignment vertical="center" wrapText="1"/>
    </xf>
    <xf numFmtId="59" fontId="42" fillId="3" borderId="4" applyNumberFormat="1" applyFont="1" applyFill="1" applyBorder="1" applyAlignment="1" applyProtection="0">
      <alignment horizontal="center" vertical="center" wrapText="1"/>
    </xf>
    <xf numFmtId="0" fontId="12" fillId="3" borderId="4" applyNumberFormat="0" applyFont="1" applyFill="1" applyBorder="1" applyAlignment="1" applyProtection="0">
      <alignment horizontal="left" vertical="center" wrapText="1"/>
    </xf>
    <xf numFmtId="0" fontId="0" applyNumberFormat="1" applyFont="1" applyFill="0" applyBorder="0" applyAlignment="1" applyProtection="0">
      <alignment vertical="top" wrapText="1"/>
    </xf>
    <xf numFmtId="49" fontId="29" fillId="3" borderId="11" applyNumberFormat="1" applyFont="1" applyFill="1" applyBorder="1" applyAlignment="1" applyProtection="0">
      <alignment horizontal="left" vertical="center" wrapText="1"/>
    </xf>
    <xf numFmtId="0" fontId="4" fillId="4" borderId="11" applyNumberFormat="0" applyFont="1" applyFill="1" applyBorder="1" applyAlignment="1" applyProtection="0">
      <alignment vertical="top" wrapText="1"/>
    </xf>
    <xf numFmtId="0" fontId="0" fillId="2" borderId="11" applyNumberFormat="0" applyFont="1" applyFill="1" applyBorder="1" applyAlignment="1" applyProtection="0">
      <alignment vertical="top" wrapText="1"/>
    </xf>
    <xf numFmtId="0" fontId="29" fillId="3" borderId="11" applyNumberFormat="0" applyFont="1" applyFill="1" applyBorder="1" applyAlignment="1" applyProtection="0">
      <alignment horizontal="left" vertical="center" wrapText="1"/>
    </xf>
    <xf numFmtId="0" fontId="29" fillId="2" borderId="11" applyNumberFormat="0" applyFont="1" applyFill="1" applyBorder="1" applyAlignment="1" applyProtection="0">
      <alignment horizontal="left" vertical="center" wrapText="1"/>
    </xf>
    <xf numFmtId="49" fontId="5" fillId="3" borderId="44" applyNumberFormat="1" applyFont="1" applyFill="1" applyBorder="1" applyAlignment="1" applyProtection="0">
      <alignment horizontal="center" vertical="center" wrapText="1"/>
    </xf>
    <xf numFmtId="49" fontId="5" fillId="3" borderId="30" applyNumberFormat="1" applyFont="1" applyFill="1" applyBorder="1" applyAlignment="1" applyProtection="0">
      <alignment horizontal="center" vertical="center" wrapText="1"/>
    </xf>
    <xf numFmtId="0" fontId="5" fillId="2" borderId="17" applyNumberFormat="0" applyFont="1" applyFill="1" applyBorder="1" applyAlignment="1" applyProtection="0">
      <alignment horizontal="center" vertical="center" wrapText="1"/>
    </xf>
    <xf numFmtId="0" fontId="0" fillId="2" borderId="45" applyNumberFormat="0" applyFont="1" applyFill="1" applyBorder="1" applyAlignment="1" applyProtection="0">
      <alignment vertical="top" wrapText="1"/>
    </xf>
    <xf numFmtId="49" fontId="5" fillId="2" borderId="17" applyNumberFormat="1" applyFont="1" applyFill="1" applyBorder="1" applyAlignment="1" applyProtection="0">
      <alignment horizontal="center" vertical="center" wrapText="1"/>
    </xf>
    <xf numFmtId="49" fontId="8" fillId="5" borderId="44" applyNumberFormat="1" applyFont="1" applyFill="1" applyBorder="1" applyAlignment="1" applyProtection="0">
      <alignment vertical="center" wrapText="1"/>
    </xf>
    <xf numFmtId="0" fontId="48" fillId="5" borderId="17" applyNumberFormat="1" applyFont="1" applyFill="1" applyBorder="1" applyAlignment="1" applyProtection="0">
      <alignment horizontal="center" vertical="center" wrapText="1"/>
    </xf>
    <xf numFmtId="0" fontId="49" fillId="5" borderId="17" applyNumberFormat="1" applyFont="1" applyFill="1" applyBorder="1" applyAlignment="1" applyProtection="0">
      <alignment horizontal="center" vertical="center" wrapText="1"/>
    </xf>
    <xf numFmtId="1" fontId="12" fillId="5" borderId="17" applyNumberFormat="1" applyFont="1" applyFill="1" applyBorder="1" applyAlignment="1" applyProtection="0">
      <alignment horizontal="center" vertical="center" wrapText="1"/>
    </xf>
    <xf numFmtId="59" fontId="49" fillId="5" borderId="17" applyNumberFormat="1" applyFont="1" applyFill="1" applyBorder="1" applyAlignment="1" applyProtection="0">
      <alignment horizontal="center" vertical="center" wrapText="1"/>
    </xf>
    <xf numFmtId="59" fontId="12" fillId="5" borderId="17" applyNumberFormat="1" applyFont="1" applyFill="1" applyBorder="1" applyAlignment="1" applyProtection="0">
      <alignment horizontal="center" vertical="center" wrapText="1"/>
    </xf>
    <xf numFmtId="0" fontId="4" fillId="6" borderId="46" applyNumberFormat="0" applyFont="1" applyFill="1" applyBorder="1" applyAlignment="1" applyProtection="0">
      <alignment vertical="top" wrapText="1"/>
    </xf>
    <xf numFmtId="0" fontId="4" fillId="6" borderId="29" applyNumberFormat="0" applyFont="1" applyFill="1" applyBorder="1" applyAlignment="1" applyProtection="0">
      <alignment vertical="top" wrapText="1"/>
    </xf>
    <xf numFmtId="49" fontId="8" fillId="7" borderId="44" applyNumberFormat="1" applyFont="1" applyFill="1" applyBorder="1" applyAlignment="1" applyProtection="0">
      <alignment vertical="center" wrapText="1"/>
    </xf>
    <xf numFmtId="0" fontId="12" fillId="15" borderId="17" applyNumberFormat="1" applyFont="1" applyFill="1" applyBorder="1" applyAlignment="1" applyProtection="0">
      <alignment horizontal="center" vertical="center" wrapText="1"/>
    </xf>
    <xf numFmtId="0" fontId="48" fillId="7" borderId="17" applyNumberFormat="1" applyFont="1" applyFill="1" applyBorder="1" applyAlignment="1" applyProtection="0">
      <alignment horizontal="center" vertical="center" wrapText="1"/>
    </xf>
    <xf numFmtId="0" fontId="49" fillId="7" borderId="17" applyNumberFormat="1" applyFont="1" applyFill="1" applyBorder="1" applyAlignment="1" applyProtection="0">
      <alignment horizontal="center" vertical="center" wrapText="1"/>
    </xf>
    <xf numFmtId="1" fontId="12" fillId="7" borderId="17" applyNumberFormat="1" applyFont="1" applyFill="1" applyBorder="1" applyAlignment="1" applyProtection="0">
      <alignment horizontal="center" vertical="center" wrapText="1"/>
    </xf>
    <xf numFmtId="59" fontId="49" fillId="7" borderId="17" applyNumberFormat="1" applyFont="1" applyFill="1" applyBorder="1" applyAlignment="1" applyProtection="0">
      <alignment horizontal="center" vertical="center" wrapText="1"/>
    </xf>
    <xf numFmtId="59" fontId="12" fillId="7" borderId="17" applyNumberFormat="1" applyFont="1" applyFill="1" applyBorder="1" applyAlignment="1" applyProtection="0">
      <alignment horizontal="center" vertical="center" wrapText="1"/>
    </xf>
    <xf numFmtId="49" fontId="12" fillId="7" borderId="17" applyNumberFormat="1" applyFont="1" applyFill="1" applyBorder="1" applyAlignment="1" applyProtection="0">
      <alignment horizontal="center" vertical="center" wrapText="1"/>
    </xf>
    <xf numFmtId="49" fontId="8" fillId="8" borderId="44" applyNumberFormat="1" applyFont="1" applyFill="1" applyBorder="1" applyAlignment="1" applyProtection="0">
      <alignment vertical="center" wrapText="1"/>
    </xf>
    <xf numFmtId="0" fontId="48" fillId="8" borderId="17" applyNumberFormat="1" applyFont="1" applyFill="1" applyBorder="1" applyAlignment="1" applyProtection="0">
      <alignment horizontal="center" vertical="center" wrapText="1"/>
    </xf>
    <xf numFmtId="0" fontId="49" fillId="8" borderId="17" applyNumberFormat="1" applyFont="1" applyFill="1" applyBorder="1" applyAlignment="1" applyProtection="0">
      <alignment horizontal="center" vertical="center" wrapText="1"/>
    </xf>
    <xf numFmtId="1" fontId="12" fillId="8" borderId="17" applyNumberFormat="1" applyFont="1" applyFill="1" applyBorder="1" applyAlignment="1" applyProtection="0">
      <alignment horizontal="center" vertical="center" wrapText="1"/>
    </xf>
    <xf numFmtId="59" fontId="49" fillId="8" borderId="17" applyNumberFormat="1" applyFont="1" applyFill="1" applyBorder="1" applyAlignment="1" applyProtection="0">
      <alignment horizontal="center" vertical="center" wrapText="1"/>
    </xf>
    <xf numFmtId="59" fontId="12" fillId="8" borderId="17" applyNumberFormat="1" applyFont="1" applyFill="1" applyBorder="1" applyAlignment="1" applyProtection="0">
      <alignment horizontal="center" vertical="center" wrapText="1"/>
    </xf>
    <xf numFmtId="49" fontId="12" fillId="8" borderId="17" applyNumberFormat="1" applyFont="1" applyFill="1" applyBorder="1" applyAlignment="1" applyProtection="0">
      <alignment horizontal="center" vertical="center" wrapText="1"/>
    </xf>
    <xf numFmtId="49" fontId="9" fillId="9" borderId="44" applyNumberFormat="1" applyFont="1" applyFill="1" applyBorder="1" applyAlignment="1" applyProtection="0">
      <alignment vertical="center" wrapText="1"/>
    </xf>
    <xf numFmtId="49" fontId="9" fillId="9" borderId="17" applyNumberFormat="1" applyFont="1" applyFill="1" applyBorder="1" applyAlignment="1" applyProtection="0">
      <alignment horizontal="center" vertical="center" wrapText="1"/>
    </xf>
    <xf numFmtId="0" fontId="50" fillId="9" borderId="17" applyNumberFormat="1" applyFont="1" applyFill="1" applyBorder="1" applyAlignment="1" applyProtection="0">
      <alignment horizontal="center" vertical="center" wrapText="1"/>
    </xf>
    <xf numFmtId="0" fontId="12" fillId="9" borderId="17" applyNumberFormat="1" applyFont="1" applyFill="1" applyBorder="1" applyAlignment="1" applyProtection="0">
      <alignment horizontal="center" vertical="center" wrapText="1"/>
    </xf>
    <xf numFmtId="0" fontId="49" fillId="9" borderId="17" applyNumberFormat="1" applyFont="1" applyFill="1" applyBorder="1" applyAlignment="1" applyProtection="0">
      <alignment horizontal="center" vertical="center" wrapText="1"/>
    </xf>
    <xf numFmtId="1" fontId="12" fillId="9" borderId="17" applyNumberFormat="1" applyFont="1" applyFill="1" applyBorder="1" applyAlignment="1" applyProtection="0">
      <alignment horizontal="center" vertical="center" wrapText="1"/>
    </xf>
    <xf numFmtId="59" fontId="49" fillId="9" borderId="17" applyNumberFormat="1" applyFont="1" applyFill="1" applyBorder="1" applyAlignment="1" applyProtection="0">
      <alignment horizontal="center" vertical="center" wrapText="1"/>
    </xf>
    <xf numFmtId="59" fontId="12" fillId="9" borderId="17" applyNumberFormat="1" applyFont="1" applyFill="1" applyBorder="1" applyAlignment="1" applyProtection="0">
      <alignment horizontal="center" vertical="center" wrapText="1"/>
    </xf>
    <xf numFmtId="0" fontId="48" fillId="9" borderId="17" applyNumberFormat="1" applyFont="1" applyFill="1" applyBorder="1" applyAlignment="1" applyProtection="0">
      <alignment horizontal="center" vertical="center" wrapText="1"/>
    </xf>
    <xf numFmtId="49" fontId="8" fillId="10" borderId="44" applyNumberFormat="1" applyFont="1" applyFill="1" applyBorder="1" applyAlignment="1" applyProtection="0">
      <alignment vertical="center" wrapText="1"/>
    </xf>
    <xf numFmtId="0" fontId="48" fillId="10" borderId="17" applyNumberFormat="1" applyFont="1" applyFill="1" applyBorder="1" applyAlignment="1" applyProtection="0">
      <alignment horizontal="center" vertical="center" wrapText="1"/>
    </xf>
    <xf numFmtId="0" fontId="49" fillId="10" borderId="17" applyNumberFormat="1" applyFont="1" applyFill="1" applyBorder="1" applyAlignment="1" applyProtection="0">
      <alignment horizontal="center" vertical="center" wrapText="1"/>
    </xf>
    <xf numFmtId="1" fontId="12" fillId="10" borderId="17" applyNumberFormat="1" applyFont="1" applyFill="1" applyBorder="1" applyAlignment="1" applyProtection="0">
      <alignment horizontal="center" vertical="center" wrapText="1"/>
    </xf>
    <xf numFmtId="59" fontId="49" fillId="10" borderId="17" applyNumberFormat="1" applyFont="1" applyFill="1" applyBorder="1" applyAlignment="1" applyProtection="0">
      <alignment horizontal="center" vertical="center" wrapText="1"/>
    </xf>
    <xf numFmtId="59" fontId="12" fillId="10" borderId="17" applyNumberFormat="1" applyFont="1" applyFill="1" applyBorder="1" applyAlignment="1" applyProtection="0">
      <alignment horizontal="center" vertical="center" wrapText="1"/>
    </xf>
    <xf numFmtId="49" fontId="12" fillId="10" borderId="17" applyNumberFormat="1" applyFont="1" applyFill="1" applyBorder="1" applyAlignment="1" applyProtection="0">
      <alignment horizontal="center" vertical="center" wrapText="1"/>
    </xf>
    <xf numFmtId="49" fontId="8" fillId="16" borderId="44" applyNumberFormat="1" applyFont="1" applyFill="1" applyBorder="1" applyAlignment="1" applyProtection="0">
      <alignment vertical="center" wrapText="1"/>
    </xf>
    <xf numFmtId="49" fontId="9" fillId="16" borderId="17" applyNumberFormat="1" applyFont="1" applyFill="1" applyBorder="1" applyAlignment="1" applyProtection="0">
      <alignment vertical="center" wrapText="1"/>
    </xf>
    <xf numFmtId="49" fontId="12" fillId="16" borderId="17" applyNumberFormat="1" applyFont="1" applyFill="1" applyBorder="1" applyAlignment="1" applyProtection="0">
      <alignment vertical="center" wrapText="1"/>
    </xf>
    <xf numFmtId="0" fontId="12" fillId="16" borderId="17" applyNumberFormat="1" applyFont="1" applyFill="1" applyBorder="1" applyAlignment="1" applyProtection="0">
      <alignment horizontal="center" vertical="center" wrapText="1"/>
    </xf>
    <xf numFmtId="0" fontId="48" fillId="16" borderId="17" applyNumberFormat="1" applyFont="1" applyFill="1" applyBorder="1" applyAlignment="1" applyProtection="0">
      <alignment horizontal="center" vertical="center" wrapText="1"/>
    </xf>
    <xf numFmtId="0" fontId="49" fillId="16" borderId="17" applyNumberFormat="1" applyFont="1" applyFill="1" applyBorder="1" applyAlignment="1" applyProtection="0">
      <alignment horizontal="center" vertical="center" wrapText="1"/>
    </xf>
    <xf numFmtId="1" fontId="12" fillId="16" borderId="17" applyNumberFormat="1" applyFont="1" applyFill="1" applyBorder="1" applyAlignment="1" applyProtection="0">
      <alignment horizontal="center" vertical="center" wrapText="1"/>
    </xf>
    <xf numFmtId="59" fontId="49" fillId="16" borderId="17" applyNumberFormat="1" applyFont="1" applyFill="1" applyBorder="1" applyAlignment="1" applyProtection="0">
      <alignment horizontal="center" vertical="center" wrapText="1"/>
    </xf>
    <xf numFmtId="59" fontId="12" fillId="16" borderId="17" applyNumberFormat="1" applyFont="1" applyFill="1" applyBorder="1" applyAlignment="1" applyProtection="0">
      <alignment horizontal="center" vertical="center" wrapText="1"/>
    </xf>
    <xf numFmtId="1" fontId="49" fillId="16" borderId="17" applyNumberFormat="1" applyFont="1" applyFill="1" applyBorder="1" applyAlignment="1" applyProtection="0">
      <alignment horizontal="center" vertical="center" wrapText="1"/>
    </xf>
    <xf numFmtId="49" fontId="12" fillId="16" borderId="17" applyNumberFormat="1" applyFont="1" applyFill="1" applyBorder="1" applyAlignment="1" applyProtection="0">
      <alignment horizontal="center" vertical="center" wrapText="1"/>
    </xf>
    <xf numFmtId="0" fontId="8" fillId="3" borderId="47" applyNumberFormat="0" applyFont="1" applyFill="1" applyBorder="1" applyAlignment="1" applyProtection="0">
      <alignment vertical="center" wrapText="1"/>
    </xf>
    <xf numFmtId="0" fontId="9" fillId="3" borderId="47" applyNumberFormat="0" applyFont="1" applyFill="1" applyBorder="1" applyAlignment="1" applyProtection="0">
      <alignment vertical="center" wrapText="1"/>
    </xf>
    <xf numFmtId="0" fontId="12" fillId="3" borderId="47" applyNumberFormat="0" applyFont="1" applyFill="1" applyBorder="1" applyAlignment="1" applyProtection="0">
      <alignment vertical="center" wrapText="1"/>
    </xf>
    <xf numFmtId="0" fontId="0" applyNumberFormat="1" applyFont="1" applyFill="0" applyBorder="0" applyAlignment="1" applyProtection="0">
      <alignment vertical="top" wrapText="1"/>
    </xf>
    <xf numFmtId="49" fontId="4" fillId="2" borderId="4" applyNumberFormat="1" applyFont="1" applyFill="1" applyBorder="1" applyAlignment="1" applyProtection="0">
      <alignment vertical="center" wrapText="1"/>
    </xf>
    <xf numFmtId="0" fontId="4" fillId="4" borderId="48" applyNumberFormat="0" applyFont="1" applyFill="1" applyBorder="1" applyAlignment="1" applyProtection="0">
      <alignment vertical="top" wrapText="1"/>
    </xf>
    <xf numFmtId="0" fontId="0" fillId="2" borderId="48" applyNumberFormat="0" applyFont="1" applyFill="1" applyBorder="1" applyAlignment="1" applyProtection="0">
      <alignment vertical="top" wrapText="1"/>
    </xf>
    <xf numFmtId="49" fontId="8" fillId="5" borderId="4" applyNumberFormat="1" applyFont="1" applyFill="1" applyBorder="1" applyAlignment="1" applyProtection="0">
      <alignment vertical="center" wrapText="1"/>
    </xf>
    <xf numFmtId="49" fontId="9" fillId="5" borderId="4" applyNumberFormat="1" applyFont="1" applyFill="1" applyBorder="1" applyAlignment="1" applyProtection="0">
      <alignment vertical="center" wrapText="1"/>
    </xf>
    <xf numFmtId="49" fontId="12" fillId="5" borderId="49" applyNumberFormat="1" applyFont="1" applyFill="1" applyBorder="1" applyAlignment="1" applyProtection="0">
      <alignment vertical="center" wrapText="1"/>
    </xf>
    <xf numFmtId="0" fontId="12" fillId="5" borderId="50" applyNumberFormat="1" applyFont="1" applyFill="1" applyBorder="1" applyAlignment="1" applyProtection="0">
      <alignment horizontal="center" vertical="center" wrapText="1"/>
    </xf>
    <xf numFmtId="49" fontId="12" fillId="5" borderId="50" applyNumberFormat="1" applyFont="1" applyFill="1" applyBorder="1" applyAlignment="1" applyProtection="0">
      <alignment vertical="center" wrapText="1"/>
    </xf>
    <xf numFmtId="49" fontId="12" fillId="5" borderId="51" applyNumberFormat="1" applyFont="1" applyFill="1" applyBorder="1" applyAlignment="1" applyProtection="0">
      <alignment vertical="center" wrapText="1"/>
    </xf>
    <xf numFmtId="0" fontId="4" fillId="6" borderId="4" applyNumberFormat="0" applyFont="1" applyFill="1" applyBorder="1" applyAlignment="1" applyProtection="0">
      <alignment vertical="top" wrapText="1"/>
    </xf>
    <xf numFmtId="49" fontId="8" fillId="7" borderId="4" applyNumberFormat="1" applyFont="1" applyFill="1" applyBorder="1" applyAlignment="1" applyProtection="0">
      <alignment vertical="center" wrapText="1"/>
    </xf>
    <xf numFmtId="49" fontId="9" fillId="7" borderId="4" applyNumberFormat="1" applyFont="1" applyFill="1" applyBorder="1" applyAlignment="1" applyProtection="0">
      <alignment vertical="center" wrapText="1"/>
    </xf>
    <xf numFmtId="49" fontId="12" fillId="7" borderId="49" applyNumberFormat="1" applyFont="1" applyFill="1" applyBorder="1" applyAlignment="1" applyProtection="0">
      <alignment vertical="center" wrapText="1"/>
    </xf>
    <xf numFmtId="0" fontId="12" fillId="15" borderId="50" applyNumberFormat="1" applyFont="1" applyFill="1" applyBorder="1" applyAlignment="1" applyProtection="0">
      <alignment horizontal="center" vertical="center" wrapText="1"/>
    </xf>
    <xf numFmtId="49" fontId="12" fillId="15" borderId="50" applyNumberFormat="1" applyFont="1" applyFill="1" applyBorder="1" applyAlignment="1" applyProtection="0">
      <alignment vertical="center" wrapText="1"/>
    </xf>
    <xf numFmtId="49" fontId="12" fillId="15" borderId="50" applyNumberFormat="1" applyFont="1" applyFill="1" applyBorder="1" applyAlignment="1" applyProtection="0">
      <alignment horizontal="center" vertical="center" wrapText="1"/>
    </xf>
    <xf numFmtId="49" fontId="8" fillId="8" borderId="4" applyNumberFormat="1" applyFont="1" applyFill="1" applyBorder="1" applyAlignment="1" applyProtection="0">
      <alignment vertical="center" wrapText="1"/>
    </xf>
    <xf numFmtId="49" fontId="9" fillId="8" borderId="4" applyNumberFormat="1" applyFont="1" applyFill="1" applyBorder="1" applyAlignment="1" applyProtection="0">
      <alignment vertical="center" wrapText="1"/>
    </xf>
    <xf numFmtId="49" fontId="12" fillId="8" borderId="49" applyNumberFormat="1" applyFont="1" applyFill="1" applyBorder="1" applyAlignment="1" applyProtection="0">
      <alignment vertical="center" wrapText="1"/>
    </xf>
    <xf numFmtId="0" fontId="12" fillId="8" borderId="50" applyNumberFormat="1" applyFont="1" applyFill="1" applyBorder="1" applyAlignment="1" applyProtection="0">
      <alignment horizontal="center" vertical="center" wrapText="1"/>
    </xf>
    <xf numFmtId="49" fontId="12" fillId="8" borderId="50" applyNumberFormat="1" applyFont="1" applyFill="1" applyBorder="1" applyAlignment="1" applyProtection="0">
      <alignment vertical="center" wrapText="1"/>
    </xf>
    <xf numFmtId="49" fontId="12" fillId="8" borderId="50" applyNumberFormat="1" applyFont="1" applyFill="1" applyBorder="1" applyAlignment="1" applyProtection="0">
      <alignment horizontal="center" vertical="center" wrapText="1"/>
    </xf>
    <xf numFmtId="49" fontId="9" fillId="9" borderId="4" applyNumberFormat="1" applyFont="1" applyFill="1" applyBorder="1" applyAlignment="1" applyProtection="0">
      <alignment vertical="center" wrapText="1"/>
    </xf>
    <xf numFmtId="49" fontId="12" fillId="9" borderId="49" applyNumberFormat="1" applyFont="1" applyFill="1" applyBorder="1" applyAlignment="1" applyProtection="0">
      <alignment vertical="center" wrapText="1"/>
    </xf>
    <xf numFmtId="49" fontId="9" fillId="9" borderId="50" applyNumberFormat="1" applyFont="1" applyFill="1" applyBorder="1" applyAlignment="1" applyProtection="0">
      <alignment horizontal="center" vertical="center" wrapText="1"/>
    </xf>
    <xf numFmtId="49" fontId="12" fillId="9" borderId="50" applyNumberFormat="1" applyFont="1" applyFill="1" applyBorder="1" applyAlignment="1" applyProtection="0">
      <alignment vertical="center" wrapText="1"/>
    </xf>
    <xf numFmtId="0" fontId="12" fillId="9" borderId="50" applyNumberFormat="1" applyFont="1" applyFill="1" applyBorder="1" applyAlignment="1" applyProtection="0">
      <alignment horizontal="center" vertical="center" wrapText="1"/>
    </xf>
    <xf numFmtId="49" fontId="8" fillId="10" borderId="4" applyNumberFormat="1" applyFont="1" applyFill="1" applyBorder="1" applyAlignment="1" applyProtection="0">
      <alignment vertical="center" wrapText="1"/>
    </xf>
    <xf numFmtId="49" fontId="9" fillId="10" borderId="4" applyNumberFormat="1" applyFont="1" applyFill="1" applyBorder="1" applyAlignment="1" applyProtection="0">
      <alignment horizontal="left" vertical="center" wrapText="1"/>
    </xf>
    <xf numFmtId="49" fontId="12" fillId="10" borderId="49" applyNumberFormat="1" applyFont="1" applyFill="1" applyBorder="1" applyAlignment="1" applyProtection="0">
      <alignment vertical="center" wrapText="1"/>
    </xf>
    <xf numFmtId="0" fontId="12" fillId="10" borderId="50" applyNumberFormat="1" applyFont="1" applyFill="1" applyBorder="1" applyAlignment="1" applyProtection="0">
      <alignment horizontal="center" vertical="center" wrapText="1"/>
    </xf>
    <xf numFmtId="49" fontId="12" fillId="10" borderId="50" applyNumberFormat="1" applyFont="1" applyFill="1" applyBorder="1" applyAlignment="1" applyProtection="0">
      <alignment vertical="center" wrapText="1"/>
    </xf>
    <xf numFmtId="49" fontId="9" fillId="10" borderId="4" applyNumberFormat="1" applyFont="1" applyFill="1" applyBorder="1" applyAlignment="1" applyProtection="0">
      <alignment vertical="center" wrapText="1"/>
    </xf>
    <xf numFmtId="49" fontId="12" fillId="10" borderId="50" applyNumberFormat="1" applyFont="1" applyFill="1" applyBorder="1" applyAlignment="1" applyProtection="0">
      <alignment horizontal="center" vertical="center" wrapText="1"/>
    </xf>
    <xf numFmtId="49" fontId="8" fillId="11" borderId="4" applyNumberFormat="1" applyFont="1" applyFill="1" applyBorder="1" applyAlignment="1" applyProtection="0">
      <alignment vertical="center" wrapText="1"/>
    </xf>
    <xf numFmtId="49" fontId="9" fillId="11" borderId="4" applyNumberFormat="1" applyFont="1" applyFill="1" applyBorder="1" applyAlignment="1" applyProtection="0">
      <alignment vertical="center" wrapText="1"/>
    </xf>
    <xf numFmtId="49" fontId="12" fillId="11" borderId="49" applyNumberFormat="1" applyFont="1" applyFill="1" applyBorder="1" applyAlignment="1" applyProtection="0">
      <alignment vertical="center" wrapText="1"/>
    </xf>
    <xf numFmtId="49" fontId="12" fillId="11" borderId="50" applyNumberFormat="1" applyFont="1" applyFill="1" applyBorder="1" applyAlignment="1" applyProtection="0">
      <alignment horizontal="center" vertical="center" wrapText="1"/>
    </xf>
    <xf numFmtId="49" fontId="12" fillId="11" borderId="50" applyNumberFormat="1" applyFont="1" applyFill="1" applyBorder="1" applyAlignment="1" applyProtection="0">
      <alignment vertical="center" wrapText="1"/>
    </xf>
    <xf numFmtId="0" fontId="12" fillId="3" borderId="52" applyNumberFormat="0" applyFont="1" applyFill="1" applyBorder="1" applyAlignment="1" applyProtection="0">
      <alignment horizontal="center" vertical="center" wrapText="1"/>
    </xf>
    <xf numFmtId="0" fontId="12" fillId="3" borderId="52" applyNumberFormat="0" applyFont="1" applyFill="1" applyBorder="1" applyAlignment="1" applyProtection="0">
      <alignment vertical="center" wrapText="1"/>
    </xf>
    <xf numFmtId="0" fontId="12" fillId="3" borderId="4" applyNumberFormat="0" applyFont="1" applyFill="1" applyBorder="1" applyAlignment="1" applyProtection="0">
      <alignment horizontal="center" vertical="center" wrapText="1"/>
    </xf>
    <xf numFmtId="0" fontId="0" applyNumberFormat="1" applyFont="1" applyFill="0" applyBorder="0" applyAlignment="1" applyProtection="0">
      <alignment vertical="top" wrapText="1"/>
    </xf>
    <xf numFmtId="49" fontId="12" fillId="5" borderId="4" applyNumberFormat="1" applyFont="1" applyFill="1" applyBorder="1" applyAlignment="1" applyProtection="0">
      <alignment vertical="center" wrapText="1"/>
    </xf>
    <xf numFmtId="0" fontId="12" fillId="5" borderId="4" applyNumberFormat="1" applyFont="1" applyFill="1" applyBorder="1" applyAlignment="1" applyProtection="0">
      <alignment horizontal="center" vertical="center" wrapText="1"/>
    </xf>
    <xf numFmtId="49" fontId="12" fillId="17" borderId="53" applyNumberFormat="1" applyFont="1" applyFill="1" applyBorder="1" applyAlignment="1" applyProtection="0">
      <alignment vertical="center" wrapText="1"/>
    </xf>
    <xf numFmtId="0" fontId="12" fillId="5" borderId="4" applyNumberFormat="0" applyFont="1" applyFill="1" applyBorder="1" applyAlignment="1" applyProtection="0">
      <alignment vertical="center" wrapText="1"/>
    </xf>
    <xf numFmtId="49" fontId="12" fillId="7" borderId="4" applyNumberFormat="1" applyFont="1" applyFill="1" applyBorder="1" applyAlignment="1" applyProtection="0">
      <alignment vertical="center" wrapText="1"/>
    </xf>
    <xf numFmtId="0" fontId="12" fillId="7" borderId="4" applyNumberFormat="1" applyFont="1" applyFill="1" applyBorder="1" applyAlignment="1" applyProtection="0">
      <alignment horizontal="center" vertical="center" wrapText="1"/>
    </xf>
    <xf numFmtId="49" fontId="12" fillId="15" borderId="53" applyNumberFormat="1" applyFont="1" applyFill="1" applyBorder="1" applyAlignment="1" applyProtection="0">
      <alignment vertical="center" wrapText="1"/>
    </xf>
    <xf numFmtId="49" fontId="12" fillId="8" borderId="4" applyNumberFormat="1" applyFont="1" applyFill="1" applyBorder="1" applyAlignment="1" applyProtection="0">
      <alignment vertical="center" wrapText="1"/>
    </xf>
    <xf numFmtId="0" fontId="12" fillId="8" borderId="4" applyNumberFormat="1" applyFont="1" applyFill="1" applyBorder="1" applyAlignment="1" applyProtection="0">
      <alignment horizontal="center" vertical="center" wrapText="1"/>
    </xf>
    <xf numFmtId="49" fontId="12" fillId="8" borderId="53" applyNumberFormat="1" applyFont="1" applyFill="1" applyBorder="1" applyAlignment="1" applyProtection="0">
      <alignment vertical="center" wrapText="1"/>
    </xf>
    <xf numFmtId="49" fontId="12" fillId="9" borderId="4" applyNumberFormat="1" applyFont="1" applyFill="1" applyBorder="1" applyAlignment="1" applyProtection="0">
      <alignment vertical="center" wrapText="1"/>
    </xf>
    <xf numFmtId="49" fontId="9" fillId="9" borderId="4" applyNumberFormat="1" applyFont="1" applyFill="1" applyBorder="1" applyAlignment="1" applyProtection="0">
      <alignment horizontal="center" vertical="center" wrapText="1"/>
    </xf>
    <xf numFmtId="49" fontId="12" fillId="9" borderId="53" applyNumberFormat="1" applyFont="1" applyFill="1" applyBorder="1" applyAlignment="1" applyProtection="0">
      <alignment vertical="center" wrapText="1"/>
    </xf>
    <xf numFmtId="0" fontId="12" fillId="9" borderId="4" applyNumberFormat="1" applyFont="1" applyFill="1" applyBorder="1" applyAlignment="1" applyProtection="0">
      <alignment horizontal="center" vertical="center" wrapText="1"/>
    </xf>
    <xf numFmtId="49" fontId="12" fillId="10" borderId="4" applyNumberFormat="1" applyFont="1" applyFill="1" applyBorder="1" applyAlignment="1" applyProtection="0">
      <alignment vertical="center" wrapText="1"/>
    </xf>
    <xf numFmtId="0" fontId="12" fillId="10" borderId="4" applyNumberFormat="1" applyFont="1" applyFill="1" applyBorder="1" applyAlignment="1" applyProtection="0">
      <alignment horizontal="center" vertical="center" wrapText="1"/>
    </xf>
    <xf numFmtId="49" fontId="12" fillId="10" borderId="53" applyNumberFormat="1" applyFont="1" applyFill="1" applyBorder="1" applyAlignment="1" applyProtection="0">
      <alignment vertical="center" wrapText="1"/>
    </xf>
    <xf numFmtId="49" fontId="12" fillId="10" borderId="4" applyNumberFormat="1" applyFont="1" applyFill="1" applyBorder="1" applyAlignment="1" applyProtection="0">
      <alignment horizontal="center" vertical="center" wrapText="1"/>
    </xf>
    <xf numFmtId="0" fontId="12" fillId="10" borderId="4" applyNumberFormat="0" applyFont="1" applyFill="1" applyBorder="1" applyAlignment="1" applyProtection="0">
      <alignment vertical="center" wrapText="1"/>
    </xf>
    <xf numFmtId="49" fontId="12" fillId="11" borderId="4" applyNumberFormat="1" applyFont="1" applyFill="1" applyBorder="1" applyAlignment="1" applyProtection="0">
      <alignment vertical="center" wrapText="1"/>
    </xf>
    <xf numFmtId="0" fontId="12" fillId="11" borderId="4" applyNumberFormat="1" applyFont="1" applyFill="1" applyBorder="1" applyAlignment="1" applyProtection="0">
      <alignment horizontal="center" vertical="center" wrapText="1"/>
    </xf>
    <xf numFmtId="49" fontId="12" fillId="11" borderId="53" applyNumberFormat="1" applyFont="1" applyFill="1" applyBorder="1" applyAlignment="1" applyProtection="0">
      <alignment vertical="center" wrapText="1"/>
    </xf>
    <xf numFmtId="49" fontId="12" fillId="11" borderId="4" applyNumberFormat="1" applyFont="1" applyFill="1" applyBorder="1" applyAlignment="1" applyProtection="0">
      <alignment horizontal="center" vertical="center" wrapText="1"/>
    </xf>
    <xf numFmtId="0" fontId="12" fillId="11" borderId="4" applyNumberFormat="0" applyFont="1" applyFill="1" applyBorder="1" applyAlignment="1" applyProtection="0">
      <alignment vertical="center" wrapText="1"/>
    </xf>
    <xf numFmtId="0" fontId="0" applyNumberFormat="1" applyFont="1" applyFill="0" applyBorder="0" applyAlignment="1" applyProtection="0">
      <alignment vertical="top" wrapText="1"/>
    </xf>
    <xf numFmtId="49" fontId="12" fillId="5" borderId="4" applyNumberFormat="1" applyFont="1" applyFill="1" applyBorder="1" applyAlignment="1" applyProtection="0">
      <alignment horizontal="center" vertical="center" wrapText="1"/>
    </xf>
    <xf numFmtId="49" fontId="12" fillId="5" borderId="4" applyNumberFormat="1" applyFont="1" applyFill="1" applyBorder="1" applyAlignment="1" applyProtection="0">
      <alignment horizontal="left" vertical="center" wrapText="1"/>
    </xf>
    <xf numFmtId="0" fontId="12" fillId="5" borderId="4" applyNumberFormat="0" applyFont="1" applyFill="1" applyBorder="1" applyAlignment="1" applyProtection="0">
      <alignment horizontal="center" vertical="center" wrapText="1"/>
    </xf>
    <xf numFmtId="0" fontId="12" fillId="7" borderId="4" applyNumberFormat="0" applyFont="1" applyFill="1" applyBorder="1" applyAlignment="1" applyProtection="0">
      <alignment horizontal="center" vertical="center" wrapText="1"/>
    </xf>
    <xf numFmtId="49" fontId="12" fillId="7" borderId="4" applyNumberFormat="1" applyFont="1" applyFill="1" applyBorder="1" applyAlignment="1" applyProtection="0">
      <alignment horizontal="left" vertical="center" wrapText="1"/>
    </xf>
    <xf numFmtId="49" fontId="12" fillId="7" borderId="4" applyNumberFormat="1" applyFont="1" applyFill="1" applyBorder="1" applyAlignment="1" applyProtection="0">
      <alignment horizontal="center" vertical="center" wrapText="1"/>
    </xf>
    <xf numFmtId="49" fontId="12" fillId="8" borderId="4" applyNumberFormat="1" applyFont="1" applyFill="1" applyBorder="1" applyAlignment="1" applyProtection="0">
      <alignment horizontal="center" vertical="center" wrapText="1"/>
    </xf>
    <xf numFmtId="0" fontId="12" fillId="8" borderId="4" applyNumberFormat="0" applyFont="1" applyFill="1" applyBorder="1" applyAlignment="1" applyProtection="0">
      <alignment horizontal="center" vertical="center" wrapText="1"/>
    </xf>
    <xf numFmtId="49" fontId="12" fillId="8" borderId="4" applyNumberFormat="1" applyFont="1" applyFill="1" applyBorder="1" applyAlignment="1" applyProtection="0">
      <alignment horizontal="left" vertical="center" wrapText="1"/>
    </xf>
    <xf numFmtId="49" fontId="51" fillId="8" borderId="4" applyNumberFormat="1" applyFont="1" applyFill="1" applyBorder="1" applyAlignment="1" applyProtection="0">
      <alignment horizontal="center" vertical="center" wrapText="1"/>
    </xf>
    <xf numFmtId="49" fontId="12" fillId="9" borderId="4" applyNumberFormat="1" applyFont="1" applyFill="1" applyBorder="1" applyAlignment="1" applyProtection="0">
      <alignment horizontal="center" vertical="center" wrapText="1"/>
    </xf>
    <xf numFmtId="0" fontId="12" fillId="9" borderId="4" applyNumberFormat="0" applyFont="1" applyFill="1" applyBorder="1" applyAlignment="1" applyProtection="0">
      <alignment horizontal="left" vertical="center" wrapText="1"/>
    </xf>
    <xf numFmtId="0" fontId="12" fillId="9" borderId="4" applyNumberFormat="0" applyFont="1" applyFill="1" applyBorder="1" applyAlignment="1" applyProtection="0">
      <alignment horizontal="center" vertical="center" wrapText="1"/>
    </xf>
    <xf numFmtId="0" fontId="12" fillId="10" borderId="4" applyNumberFormat="0" applyFont="1" applyFill="1" applyBorder="1" applyAlignment="1" applyProtection="0">
      <alignment horizontal="center" vertical="center" wrapText="1"/>
    </xf>
    <xf numFmtId="49" fontId="12" fillId="10" borderId="4" applyNumberFormat="1" applyFont="1" applyFill="1" applyBorder="1" applyAlignment="1" applyProtection="0">
      <alignment horizontal="left" vertical="center" wrapText="1"/>
    </xf>
    <xf numFmtId="0" fontId="12" fillId="11" borderId="4" applyNumberFormat="0" applyFont="1" applyFill="1" applyBorder="1" applyAlignment="1" applyProtection="0">
      <alignment horizontal="center" vertical="center" wrapText="1"/>
    </xf>
    <xf numFmtId="49" fontId="12" fillId="11" borderId="4" applyNumberFormat="1" applyFont="1" applyFill="1" applyBorder="1" applyAlignment="1" applyProtection="0">
      <alignment horizontal="left" vertical="center" wrapText="1"/>
    </xf>
    <xf numFmtId="0" fontId="0" applyNumberFormat="1" applyFont="1" applyFill="0" applyBorder="0" applyAlignment="1" applyProtection="0">
      <alignment vertical="top" wrapText="1"/>
    </xf>
    <xf numFmtId="0" fontId="0" fillId="2" borderId="3" applyNumberFormat="0" applyFont="1" applyFill="1" applyBorder="1" applyAlignment="1" applyProtection="0">
      <alignment vertical="top" wrapText="1"/>
    </xf>
    <xf numFmtId="0" fontId="0" applyNumberFormat="1" applyFont="1" applyFill="0" applyBorder="0" applyAlignment="1" applyProtection="0">
      <alignment vertical="top" wrapText="1"/>
    </xf>
    <xf numFmtId="49" fontId="12" fillId="17" borderId="54" applyNumberFormat="1" applyFont="1" applyFill="1" applyBorder="1" applyAlignment="1" applyProtection="0">
      <alignment vertical="center" wrapText="1"/>
    </xf>
    <xf numFmtId="49" fontId="12" fillId="17" borderId="50" applyNumberFormat="1" applyFont="1" applyFill="1" applyBorder="1" applyAlignment="1" applyProtection="0">
      <alignment vertical="center" wrapText="1"/>
    </xf>
    <xf numFmtId="49" fontId="12" fillId="15" borderId="54" applyNumberFormat="1" applyFont="1" applyFill="1" applyBorder="1" applyAlignment="1" applyProtection="0">
      <alignment vertical="center" wrapText="1"/>
    </xf>
    <xf numFmtId="49" fontId="12" fillId="8" borderId="54" applyNumberFormat="1" applyFont="1" applyFill="1" applyBorder="1" applyAlignment="1" applyProtection="0">
      <alignment vertical="center" wrapText="1"/>
    </xf>
    <xf numFmtId="49" fontId="12" fillId="9" borderId="54" applyNumberFormat="1" applyFont="1" applyFill="1" applyBorder="1" applyAlignment="1" applyProtection="0">
      <alignment vertical="center" wrapText="1"/>
    </xf>
    <xf numFmtId="49" fontId="12" fillId="10" borderId="54" applyNumberFormat="1" applyFont="1" applyFill="1" applyBorder="1" applyAlignment="1" applyProtection="0">
      <alignment vertical="center" wrapText="1"/>
    </xf>
    <xf numFmtId="49" fontId="12" fillId="11" borderId="54" applyNumberFormat="1" applyFont="1" applyFill="1" applyBorder="1" applyAlignment="1" applyProtection="0">
      <alignment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fbfbf"/>
      <rgbColor rgb="fffefffe"/>
      <rgbColor rgb="ffbdc0bf"/>
      <rgbColor rgb="ff919191"/>
      <rgbColor rgb="ffff0007"/>
      <rgbColor rgb="fff4f4f4"/>
      <rgbColor rgb="ffff2600"/>
      <rgbColor rgb="ffdbdbdb"/>
      <rgbColor rgb="ffb8fdea"/>
      <rgbColor rgb="ff00b050"/>
      <rgbColor rgb="ffbaeaff"/>
      <rgbColor rgb="ff0079bf"/>
      <rgbColor rgb="ffffe9bb"/>
      <rgbColor rgb="ffffc87e"/>
      <rgbColor rgb="ff7030a0"/>
      <rgbColor rgb="ff785b00"/>
      <rgbColor rgb="fffff167"/>
      <rgbColor rgb="ff0729ff"/>
      <rgbColor rgb="ff1cb000"/>
      <rgbColor rgb="fff27100"/>
      <rgbColor rgb="ffed220b"/>
      <rgbColor rgb="ffa8a8a8"/>
      <rgbColor rgb="ffb7fdea"/>
      <rgbColor rgb="fffff056"/>
      <rgbColor rgb="ffa7a7a7"/>
      <rgbColor rgb="fff2f2f2"/>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584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hyperlink" Target="https://unfccc.int/files/national_reports/non-annex_i_natcom/application/pdf/nc3_republic_of_mauritius_20jan17.pdf" TargetMode="External"/><Relationship Id="rId2" Type="http://schemas.openxmlformats.org/officeDocument/2006/relationships/hyperlink" Target="https://www.researchgate.net/publication/318111872_Ecosystem-Based_Adaptation_strategies_for_a_resilient_Mauritian_Protected_Area_Network" TargetMode="External"/><Relationship Id="rId3" Type="http://schemas.openxmlformats.org/officeDocument/2006/relationships/hyperlink" Target="http://metservice.intnet.mu/climate-services/climate-change.php" TargetMode="External"/><Relationship Id="rId4" Type="http://schemas.openxmlformats.org/officeDocument/2006/relationships/hyperlink" Target="https://www.businessmauritius.org/wp-content/uploads/2020/09/J8076-BUSINESS-MAURITIUS-AR-2020-WEB-BD.pdf" TargetMode="External"/><Relationship Id="rId5" Type="http://schemas.openxmlformats.org/officeDocument/2006/relationships/hyperlink" Target="http://www.govmu.org/English/News/Pages/Inception-workshop-on-Coastal-Adaptation-Measures-at-Mon-Choisy-and-Rivi%C3%A8re-des-Galets.aspx" TargetMode="External"/><Relationship Id="rId6" Type="http://schemas.openxmlformats.org/officeDocument/2006/relationships/hyperlink" Target="https://www.adaptation-fund.org/project/restoring-marine-ecosystem-services-restoring-coral-reefs-meet-changing-climate-future-mauritius-seychelles/" TargetMode="External"/><Relationship Id="rId7" Type="http://schemas.openxmlformats.org/officeDocument/2006/relationships/hyperlink" Target="https://housing.govmu.org/Documents/Planning/nds.pdf" TargetMode="External"/><Relationship Id="rId8" Type="http://schemas.openxmlformats.org/officeDocument/2006/relationships/hyperlink" Target="https://environment.govmu.org/Pages/Coordination-and-Project-Implementation.aspx" TargetMode="External"/><Relationship Id="rId9" Type="http://schemas.openxmlformats.org/officeDocument/2006/relationships/hyperlink" Target="https://www.academia.edu/36111941/Cost_Benefit_Analysis_for_Coastal_Zone_Management_in_Mauritius" TargetMode="External"/><Relationship Id="rId10" Type="http://schemas.openxmlformats.org/officeDocument/2006/relationships/hyperlink" Target="https://www.adaptation-undp.org/sites/default/files/downloads/final_inception_report_august_2012.pdf" TargetMode="External"/></Relationships>

</file>

<file path=xl/worksheets/sheet1.xml><?xml version="1.0" encoding="utf-8"?>
<worksheet xmlns:r="http://schemas.openxmlformats.org/officeDocument/2006/relationships" xmlns="http://schemas.openxmlformats.org/spreadsheetml/2006/main">
  <dimension ref="A1:G27"/>
  <sheetViews>
    <sheetView workbookViewId="0" showGridLines="0" defaultGridColor="1"/>
  </sheetViews>
  <sheetFormatPr defaultColWidth="16.3333" defaultRowHeight="13.9" customHeight="1" outlineLevelRow="0" outlineLevelCol="0"/>
  <cols>
    <col min="1" max="1" width="19.1719" style="1" customWidth="1"/>
    <col min="2" max="2" width="42.1719" style="1" customWidth="1"/>
    <col min="3" max="3" width="89" style="1" customWidth="1"/>
    <col min="4" max="5" width="23.5" style="1" customWidth="1"/>
    <col min="6" max="6" width="82.3516" style="1" customWidth="1"/>
    <col min="7" max="7" width="42.1719" style="1" customWidth="1"/>
    <col min="8" max="16384" width="16.3516" style="1" customWidth="1"/>
  </cols>
  <sheetData>
    <row r="1" ht="30.6" customHeight="1">
      <c r="A1" t="s" s="2">
        <v>0</v>
      </c>
      <c r="B1" s="3"/>
      <c r="C1" s="3"/>
      <c r="D1" s="3"/>
      <c r="E1" s="3"/>
      <c r="F1" s="3"/>
      <c r="G1" s="4"/>
    </row>
    <row r="2" ht="29.55" customHeight="1">
      <c r="A2" t="s" s="5">
        <v>1</v>
      </c>
      <c r="B2" s="6"/>
      <c r="C2" s="6"/>
      <c r="D2" s="6"/>
      <c r="E2" s="6"/>
      <c r="F2" s="6"/>
      <c r="G2" s="6"/>
    </row>
    <row r="3" ht="54.65" customHeight="1">
      <c r="A3" t="s" s="7">
        <v>2</v>
      </c>
      <c r="B3" s="6"/>
      <c r="C3" s="6"/>
      <c r="D3" s="6"/>
      <c r="E3" s="6"/>
      <c r="F3" s="6"/>
      <c r="G3" s="6"/>
    </row>
    <row r="4" ht="54.65" customHeight="1">
      <c r="A4" s="8"/>
      <c r="B4" s="9"/>
      <c r="C4" s="9"/>
      <c r="D4" s="9"/>
      <c r="E4" s="9"/>
      <c r="F4" s="9"/>
      <c r="G4" s="9"/>
    </row>
    <row r="5" ht="29.55" customHeight="1">
      <c r="A5" t="s" s="10">
        <v>3</v>
      </c>
      <c r="B5" t="s" s="10">
        <v>4</v>
      </c>
      <c r="C5" t="s" s="10">
        <v>5</v>
      </c>
      <c r="D5" t="s" s="10">
        <v>6</v>
      </c>
      <c r="E5" t="s" s="10">
        <v>7</v>
      </c>
      <c r="F5" t="s" s="11">
        <v>8</v>
      </c>
      <c r="G5" t="s" s="10">
        <v>9</v>
      </c>
    </row>
    <row r="6" ht="51.3" customHeight="1">
      <c r="A6" s="12"/>
      <c r="B6" s="12"/>
      <c r="C6" s="12"/>
      <c r="D6" s="12"/>
      <c r="E6" s="13"/>
      <c r="F6" t="s" s="14">
        <v>10</v>
      </c>
      <c r="G6" s="12"/>
    </row>
    <row r="7" ht="143.7" customHeight="1">
      <c r="A7" t="s" s="15">
        <v>11</v>
      </c>
      <c r="B7" t="s" s="16">
        <v>12</v>
      </c>
      <c r="C7" t="s" s="17">
        <v>13</v>
      </c>
      <c r="D7" s="18"/>
      <c r="E7" s="18"/>
      <c r="F7" s="18"/>
      <c r="G7" t="s" s="17">
        <v>14</v>
      </c>
    </row>
    <row r="8" ht="156.75" customHeight="1">
      <c r="A8" s="19"/>
      <c r="B8" t="s" s="16">
        <v>15</v>
      </c>
      <c r="C8" t="s" s="17">
        <v>16</v>
      </c>
      <c r="D8" s="18"/>
      <c r="E8" s="18"/>
      <c r="F8" s="18"/>
      <c r="G8" s="18"/>
    </row>
    <row r="9" ht="188.55" customHeight="1">
      <c r="A9" s="19"/>
      <c r="B9" t="s" s="16">
        <v>17</v>
      </c>
      <c r="C9" t="s" s="17">
        <v>18</v>
      </c>
      <c r="D9" s="18"/>
      <c r="E9" s="18"/>
      <c r="F9" s="18"/>
      <c r="G9" t="s" s="17">
        <v>14</v>
      </c>
    </row>
    <row r="10" ht="208.25" customHeight="1">
      <c r="A10" s="20"/>
      <c r="B10" t="s" s="16">
        <v>19</v>
      </c>
      <c r="C10" t="s" s="17">
        <v>20</v>
      </c>
      <c r="D10" s="18"/>
      <c r="E10" s="18"/>
      <c r="F10" s="18"/>
      <c r="G10" t="s" s="17">
        <v>14</v>
      </c>
    </row>
    <row r="11" ht="234.75" customHeight="1">
      <c r="A11" t="s" s="21">
        <v>21</v>
      </c>
      <c r="B11" t="s" s="22">
        <v>22</v>
      </c>
      <c r="C11" t="s" s="23">
        <v>23</v>
      </c>
      <c r="D11" s="24"/>
      <c r="E11" s="24"/>
      <c r="F11" s="24"/>
      <c r="G11" t="s" s="23">
        <v>14</v>
      </c>
    </row>
    <row r="12" ht="182.7" customHeight="1">
      <c r="A12" s="19"/>
      <c r="B12" t="s" s="22">
        <v>24</v>
      </c>
      <c r="C12" t="s" s="23">
        <v>25</v>
      </c>
      <c r="D12" s="24"/>
      <c r="E12" s="24"/>
      <c r="F12" s="24"/>
      <c r="G12" t="s" s="23">
        <v>14</v>
      </c>
    </row>
    <row r="13" ht="162.6" customHeight="1">
      <c r="A13" s="20"/>
      <c r="B13" t="s" s="22">
        <v>26</v>
      </c>
      <c r="C13" t="s" s="23">
        <v>27</v>
      </c>
      <c r="D13" s="24"/>
      <c r="E13" s="24"/>
      <c r="F13" s="24"/>
      <c r="G13" t="s" s="23">
        <v>14</v>
      </c>
    </row>
    <row r="14" ht="234.75" customHeight="1">
      <c r="A14" t="s" s="25">
        <v>28</v>
      </c>
      <c r="B14" t="s" s="26">
        <v>29</v>
      </c>
      <c r="C14" t="s" s="27">
        <v>30</v>
      </c>
      <c r="D14" s="28"/>
      <c r="E14" s="28"/>
      <c r="F14" s="28"/>
      <c r="G14" t="s" s="27">
        <v>14</v>
      </c>
    </row>
    <row r="15" ht="273.75" customHeight="1">
      <c r="A15" s="19"/>
      <c r="B15" t="s" s="26">
        <v>31</v>
      </c>
      <c r="C15" t="s" s="27">
        <v>32</v>
      </c>
      <c r="D15" s="28"/>
      <c r="E15" s="28"/>
      <c r="F15" s="28"/>
      <c r="G15" t="s" s="27">
        <v>14</v>
      </c>
    </row>
    <row r="16" ht="208.8" customHeight="1">
      <c r="A16" s="20"/>
      <c r="B16" t="s" s="26">
        <v>33</v>
      </c>
      <c r="C16" t="s" s="27">
        <v>34</v>
      </c>
      <c r="D16" s="28"/>
      <c r="E16" s="28"/>
      <c r="F16" s="28"/>
      <c r="G16" t="s" s="27">
        <v>14</v>
      </c>
    </row>
    <row r="17" ht="291.5" customHeight="1">
      <c r="A17" t="s" s="29">
        <v>35</v>
      </c>
      <c r="B17" t="s" s="30">
        <v>36</v>
      </c>
      <c r="C17" t="s" s="31">
        <v>37</v>
      </c>
      <c r="D17" s="30"/>
      <c r="E17" s="31"/>
      <c r="F17" s="32"/>
      <c r="G17" t="s" s="31">
        <v>14</v>
      </c>
    </row>
    <row r="18" ht="220.8" customHeight="1">
      <c r="A18" s="19"/>
      <c r="B18" t="s" s="30">
        <v>38</v>
      </c>
      <c r="C18" t="s" s="31">
        <v>39</v>
      </c>
      <c r="D18" s="32"/>
      <c r="E18" s="32"/>
      <c r="F18" s="32"/>
      <c r="G18" t="s" s="31">
        <v>14</v>
      </c>
    </row>
    <row r="19" ht="232.85" customHeight="1">
      <c r="A19" s="20"/>
      <c r="B19" t="s" s="30">
        <v>40</v>
      </c>
      <c r="C19" t="s" s="31">
        <v>41</v>
      </c>
      <c r="D19" s="32"/>
      <c r="E19" s="32"/>
      <c r="F19" s="32"/>
      <c r="G19" t="s" s="31">
        <v>14</v>
      </c>
    </row>
    <row r="20" ht="247.8" customHeight="1">
      <c r="A20" t="s" s="33">
        <v>42</v>
      </c>
      <c r="B20" t="s" s="34">
        <v>43</v>
      </c>
      <c r="C20" t="s" s="35">
        <v>44</v>
      </c>
      <c r="D20" s="36"/>
      <c r="E20" s="36"/>
      <c r="F20" s="36"/>
      <c r="G20" t="s" s="35">
        <v>14</v>
      </c>
    </row>
    <row r="21" ht="169.8" customHeight="1">
      <c r="A21" s="19"/>
      <c r="B21" t="s" s="37">
        <v>45</v>
      </c>
      <c r="C21" t="s" s="35">
        <v>46</v>
      </c>
      <c r="D21" s="36"/>
      <c r="E21" s="36"/>
      <c r="F21" s="36"/>
      <c r="G21" t="s" s="35">
        <v>14</v>
      </c>
    </row>
    <row r="22" ht="221.7" customHeight="1">
      <c r="A22" s="20"/>
      <c r="B22" t="s" s="37">
        <v>47</v>
      </c>
      <c r="C22" t="s" s="35">
        <v>48</v>
      </c>
      <c r="D22" s="36"/>
      <c r="E22" s="36"/>
      <c r="F22" s="36"/>
      <c r="G22" t="s" s="35">
        <v>14</v>
      </c>
    </row>
    <row r="23" ht="175.8" customHeight="1">
      <c r="A23" t="s" s="38">
        <v>49</v>
      </c>
      <c r="B23" t="s" s="39">
        <v>50</v>
      </c>
      <c r="C23" t="s" s="40">
        <v>51</v>
      </c>
      <c r="D23" s="41"/>
      <c r="E23" s="41"/>
      <c r="F23" s="41"/>
      <c r="G23" t="s" s="40">
        <v>14</v>
      </c>
    </row>
    <row r="24" ht="201.75" customHeight="1">
      <c r="A24" s="19"/>
      <c r="B24" t="s" s="39">
        <v>52</v>
      </c>
      <c r="C24" t="s" s="40">
        <v>53</v>
      </c>
      <c r="D24" s="41"/>
      <c r="E24" s="41"/>
      <c r="F24" s="41"/>
      <c r="G24" t="s" s="40">
        <v>14</v>
      </c>
    </row>
    <row r="25" ht="244.2" customHeight="1">
      <c r="A25" s="20"/>
      <c r="B25" t="s" s="39">
        <v>54</v>
      </c>
      <c r="C25" t="s" s="40">
        <v>55</v>
      </c>
      <c r="D25" s="41"/>
      <c r="E25" s="41"/>
      <c r="F25" s="41"/>
      <c r="G25" t="s" s="40">
        <v>14</v>
      </c>
    </row>
    <row r="26" ht="19.35" customHeight="1">
      <c r="A26" s="42"/>
      <c r="B26" s="43"/>
      <c r="C26" s="44"/>
      <c r="D26" s="44"/>
      <c r="E26" s="44"/>
      <c r="F26" s="44"/>
      <c r="G26" s="44"/>
    </row>
    <row r="27" ht="19.05" customHeight="1">
      <c r="A27" s="45"/>
      <c r="B27" s="46"/>
      <c r="C27" s="47"/>
      <c r="D27" s="47"/>
      <c r="E27" s="47"/>
      <c r="F27" s="47"/>
      <c r="G27" s="47"/>
    </row>
  </sheetData>
  <mergeCells count="17">
    <mergeCell ref="G5:G6"/>
    <mergeCell ref="D5:D6"/>
    <mergeCell ref="A5:A6"/>
    <mergeCell ref="C5:C6"/>
    <mergeCell ref="B5:B6"/>
    <mergeCell ref="A1:G1"/>
    <mergeCell ref="A3:G3"/>
    <mergeCell ref="A2:G2"/>
    <mergeCell ref="F5"/>
    <mergeCell ref="E5:E6"/>
    <mergeCell ref="A4:G4"/>
    <mergeCell ref="A20:A22"/>
    <mergeCell ref="A23:A25"/>
    <mergeCell ref="A11:A13"/>
    <mergeCell ref="A14:A16"/>
    <mergeCell ref="A17:A19"/>
    <mergeCell ref="A7:A10"/>
  </mergeCell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P31"/>
  <sheetViews>
    <sheetView workbookViewId="0" showGridLines="0" defaultGridColor="1"/>
  </sheetViews>
  <sheetFormatPr defaultColWidth="16.3333" defaultRowHeight="13.9" customHeight="1" outlineLevelRow="0" outlineLevelCol="0"/>
  <cols>
    <col min="1" max="1" width="19.1719" style="48" customWidth="1"/>
    <col min="2" max="2" width="42.1719" style="48" customWidth="1"/>
    <col min="3" max="3" width="89" style="48" customWidth="1"/>
    <col min="4" max="10" width="13.4844" style="48" customWidth="1"/>
    <col min="11" max="11" width="11.8438" style="48" customWidth="1"/>
    <col min="12" max="14" width="42.1719" style="48" customWidth="1"/>
    <col min="15" max="15" width="7.75781" style="48" customWidth="1"/>
    <col min="16" max="16" width="80.3359" style="48" customWidth="1"/>
    <col min="17" max="16384" width="16.3516" style="48" customWidth="1"/>
  </cols>
  <sheetData>
    <row r="1" ht="30.6" customHeight="1">
      <c r="A1" t="s" s="2">
        <v>56</v>
      </c>
      <c r="B1" s="3"/>
      <c r="C1" s="3"/>
      <c r="D1" s="3"/>
      <c r="E1" s="49"/>
      <c r="F1" s="49"/>
      <c r="G1" s="49"/>
      <c r="H1" s="49"/>
      <c r="I1" s="49"/>
      <c r="J1" s="49"/>
      <c r="K1" s="3"/>
      <c r="L1" s="3"/>
      <c r="M1" s="3"/>
      <c r="N1" s="3"/>
      <c r="O1" s="3"/>
      <c r="P1" s="4"/>
    </row>
    <row r="2" ht="29.55" customHeight="1">
      <c r="A2" t="s" s="50">
        <v>1</v>
      </c>
      <c r="B2" s="6"/>
      <c r="C2" s="6"/>
      <c r="D2" s="6"/>
      <c r="E2" s="51"/>
      <c r="F2" s="51"/>
      <c r="G2" s="51"/>
      <c r="H2" s="51"/>
      <c r="I2" s="51"/>
      <c r="J2" s="51"/>
      <c r="K2" s="6"/>
      <c r="L2" s="50"/>
      <c r="M2" s="50"/>
      <c r="N2" s="50"/>
      <c r="O2" s="50"/>
      <c r="P2" s="50"/>
    </row>
    <row r="3" ht="51.2" customHeight="1">
      <c r="A3" t="s" s="53">
        <v>57</v>
      </c>
      <c r="B3" s="54"/>
      <c r="C3" s="54"/>
      <c r="D3" s="55"/>
      <c r="E3" s="55"/>
      <c r="F3" s="55"/>
      <c r="G3" s="55"/>
      <c r="H3" s="55"/>
      <c r="I3" s="56"/>
      <c r="J3" s="56"/>
      <c r="K3" s="57"/>
      <c r="L3" s="55"/>
      <c r="M3" s="55"/>
      <c r="N3" s="55"/>
      <c r="O3" s="55"/>
      <c r="P3" s="55"/>
    </row>
    <row r="4" ht="50.55" customHeight="1">
      <c r="A4" s="58"/>
      <c r="B4" t="s" s="59">
        <v>58</v>
      </c>
      <c r="C4" s="60"/>
      <c r="D4" s="61"/>
      <c r="E4" s="62"/>
      <c r="F4" s="62"/>
      <c r="G4" s="63"/>
      <c r="H4" s="63"/>
      <c r="I4" s="64"/>
      <c r="J4" s="64"/>
      <c r="K4" s="51"/>
      <c r="L4" s="65"/>
      <c r="M4" s="62"/>
      <c r="N4" s="62"/>
      <c r="O4" s="62"/>
      <c r="P4" s="62"/>
    </row>
    <row r="5" ht="27.45" customHeight="1">
      <c r="A5" s="66"/>
      <c r="B5" t="s" s="67">
        <v>59</v>
      </c>
      <c r="C5" t="s" s="67">
        <v>60</v>
      </c>
      <c r="D5" s="61"/>
      <c r="E5" s="62"/>
      <c r="F5" s="62"/>
      <c r="G5" s="63"/>
      <c r="H5" s="63"/>
      <c r="I5" s="64"/>
      <c r="J5" s="64"/>
      <c r="K5" s="51"/>
      <c r="L5" s="68"/>
      <c r="M5" s="62"/>
      <c r="N5" s="62"/>
      <c r="O5" s="62"/>
      <c r="P5" s="62"/>
    </row>
    <row r="6" ht="27.45" customHeight="1">
      <c r="A6" s="69"/>
      <c r="B6" t="s" s="67">
        <v>61</v>
      </c>
      <c r="C6" t="s" s="67">
        <v>62</v>
      </c>
      <c r="D6" s="61"/>
      <c r="E6" s="62"/>
      <c r="F6" s="62"/>
      <c r="G6" s="63"/>
      <c r="H6" s="63"/>
      <c r="I6" s="64"/>
      <c r="J6" s="64"/>
      <c r="K6" s="70"/>
      <c r="L6" s="68"/>
      <c r="M6" s="62"/>
      <c r="N6" s="62"/>
      <c r="O6" s="62"/>
      <c r="P6" s="62"/>
    </row>
    <row r="7" ht="27.45" customHeight="1">
      <c r="A7" s="71"/>
      <c r="B7" t="s" s="67">
        <v>63</v>
      </c>
      <c r="C7" t="s" s="67">
        <v>64</v>
      </c>
      <c r="D7" s="61"/>
      <c r="E7" s="62"/>
      <c r="F7" s="62"/>
      <c r="G7" s="63"/>
      <c r="H7" s="63"/>
      <c r="I7" s="64"/>
      <c r="J7" s="64"/>
      <c r="K7" s="51"/>
      <c r="L7" s="68"/>
      <c r="M7" s="62"/>
      <c r="N7" s="62"/>
      <c r="O7" s="62"/>
      <c r="P7" s="62"/>
    </row>
    <row r="8" ht="27.45" customHeight="1">
      <c r="A8" s="72"/>
      <c r="B8" s="73"/>
      <c r="C8" s="74"/>
      <c r="D8" s="75"/>
      <c r="E8" s="75"/>
      <c r="F8" s="75"/>
      <c r="G8" s="76"/>
      <c r="H8" s="76"/>
      <c r="I8" s="77"/>
      <c r="J8" s="77"/>
      <c r="K8" s="78"/>
      <c r="L8" s="79"/>
      <c r="M8" s="75"/>
      <c r="N8" s="75"/>
      <c r="O8" s="75"/>
      <c r="P8" s="75"/>
    </row>
    <row r="9" ht="70.3" customHeight="1">
      <c r="A9" t="s" s="80">
        <v>3</v>
      </c>
      <c r="B9" t="s" s="81">
        <v>4</v>
      </c>
      <c r="C9" t="s" s="81">
        <v>5</v>
      </c>
      <c r="D9" t="s" s="82">
        <v>65</v>
      </c>
      <c r="E9" s="83"/>
      <c r="F9" s="83"/>
      <c r="G9" s="84"/>
      <c r="H9" s="85"/>
      <c r="I9" s="86"/>
      <c r="J9" s="86"/>
      <c r="K9" t="s" s="81">
        <v>66</v>
      </c>
      <c r="L9" t="s" s="87">
        <v>8</v>
      </c>
      <c r="M9" s="83"/>
      <c r="N9" s="83"/>
      <c r="O9" s="84"/>
      <c r="P9" t="s" s="88">
        <v>67</v>
      </c>
    </row>
    <row r="10" ht="51.3" customHeight="1">
      <c r="A10" s="89"/>
      <c r="B10" s="90"/>
      <c r="C10" s="90"/>
      <c r="D10" t="s" s="91">
        <v>68</v>
      </c>
      <c r="E10" t="s" s="92">
        <v>69</v>
      </c>
      <c r="F10" t="s" s="92">
        <v>70</v>
      </c>
      <c r="G10" t="s" s="92">
        <v>71</v>
      </c>
      <c r="H10" s="93"/>
      <c r="I10" t="s" s="94">
        <v>72</v>
      </c>
      <c r="J10" s="93"/>
      <c r="K10" s="95"/>
      <c r="L10" t="s" s="96">
        <v>73</v>
      </c>
      <c r="M10" s="97"/>
      <c r="N10" s="97"/>
      <c r="O10" s="98"/>
      <c r="P10" s="99"/>
    </row>
    <row r="11" ht="455.75" customHeight="1">
      <c r="A11" t="s" s="100">
        <v>11</v>
      </c>
      <c r="B11" t="s" s="101">
        <v>12</v>
      </c>
      <c r="C11" t="s" s="102">
        <v>13</v>
      </c>
      <c r="D11" s="103">
        <f>'Round 2_Median &amp; Mean scores, a'!I5</f>
        <v>5</v>
      </c>
      <c r="E11" s="104">
        <f>'Round 2_Median &amp; Mean scores, a'!J5</f>
        <v>2</v>
      </c>
      <c r="F11" s="104">
        <f>'Round 2_Median &amp; Mean scores, a'!K5</f>
        <v>3</v>
      </c>
      <c r="G11" s="105">
        <f>'Round 2_Median &amp; Mean scores, a'!L5</f>
        <v>3</v>
      </c>
      <c r="H11" s="105">
        <f>'Round 2_Median &amp; Mean scores, a'!M5</f>
        <v>2</v>
      </c>
      <c r="I11" s="106">
        <f>'Round 2_Median &amp; Mean scores, a'!N5</f>
        <v>2.6</v>
      </c>
      <c r="J11" s="106">
        <f>'Round 2_Median &amp; Mean scores, a'!O5</f>
        <v>2</v>
      </c>
      <c r="K11" s="107"/>
      <c r="L11" t="s" s="108">
        <v>74</v>
      </c>
      <c r="M11" s="97"/>
      <c r="N11" s="97"/>
      <c r="O11" s="98"/>
      <c r="P11" t="s" s="109">
        <v>75</v>
      </c>
    </row>
    <row r="12" ht="273.75" customHeight="1">
      <c r="A12" s="110"/>
      <c r="B12" t="s" s="101">
        <v>15</v>
      </c>
      <c r="C12" t="s" s="102">
        <v>16</v>
      </c>
      <c r="D12" s="103">
        <f>'Round 2_Median &amp; Mean scores, a'!I6</f>
        <v>5</v>
      </c>
      <c r="E12" s="104">
        <f>'Round 2_Median &amp; Mean scores, a'!J6</f>
        <v>2</v>
      </c>
      <c r="F12" s="104">
        <f>'Round 2_Median &amp; Mean scores, a'!K6</f>
        <v>2</v>
      </c>
      <c r="G12" s="105">
        <f>'Round 2_Median &amp; Mean scores, a'!L6</f>
        <v>2</v>
      </c>
      <c r="H12" s="93"/>
      <c r="I12" s="106">
        <f>'Round 2_Median &amp; Mean scores, a'!N6</f>
        <v>2</v>
      </c>
      <c r="J12" s="93"/>
      <c r="K12" s="107"/>
      <c r="L12" t="s" s="108">
        <v>76</v>
      </c>
      <c r="M12" s="97"/>
      <c r="N12" s="97"/>
      <c r="O12" s="98"/>
      <c r="P12" t="s" s="109">
        <v>77</v>
      </c>
    </row>
    <row r="13" ht="234.75" customHeight="1">
      <c r="A13" s="110"/>
      <c r="B13" t="s" s="101">
        <v>17</v>
      </c>
      <c r="C13" t="s" s="102">
        <v>18</v>
      </c>
      <c r="D13" s="103">
        <f>'Round 2_Median &amp; Mean scores, a'!I7</f>
        <v>5</v>
      </c>
      <c r="E13" s="104">
        <f>'Round 2_Median &amp; Mean scores, a'!J7</f>
        <v>2</v>
      </c>
      <c r="F13" s="104">
        <f>'Round 2_Median &amp; Mean scores, a'!K7</f>
        <v>3</v>
      </c>
      <c r="G13" s="105">
        <f>'Round 2_Median &amp; Mean scores, a'!L7</f>
        <v>2</v>
      </c>
      <c r="H13" s="93"/>
      <c r="I13" s="106">
        <f>'Round 2_Median &amp; Mean scores, a'!N7</f>
        <v>2.4</v>
      </c>
      <c r="J13" s="93"/>
      <c r="K13" s="107"/>
      <c r="L13" t="s" s="108">
        <v>78</v>
      </c>
      <c r="M13" s="97"/>
      <c r="N13" s="97"/>
      <c r="O13" s="98"/>
      <c r="P13" t="s" s="109">
        <v>79</v>
      </c>
    </row>
    <row r="14" ht="286.75" customHeight="1">
      <c r="A14" s="111"/>
      <c r="B14" t="s" s="101">
        <v>19</v>
      </c>
      <c r="C14" t="s" s="102">
        <v>20</v>
      </c>
      <c r="D14" s="103">
        <f>'Round 2_Median &amp; Mean scores, a'!I8</f>
        <v>5</v>
      </c>
      <c r="E14" s="104">
        <f>'Round 2_Median &amp; Mean scores, a'!J8</f>
        <v>0</v>
      </c>
      <c r="F14" s="104">
        <f>'Round 2_Median &amp; Mean scores, a'!K8</f>
        <v>2</v>
      </c>
      <c r="G14" s="105">
        <f>'Round 2_Median &amp; Mean scores, a'!L8</f>
        <v>1</v>
      </c>
      <c r="H14" s="93"/>
      <c r="I14" s="106">
        <f>'Round 2_Median &amp; Mean scores, a'!N8</f>
        <v>1</v>
      </c>
      <c r="J14" s="93"/>
      <c r="K14" s="112"/>
      <c r="L14" t="s" s="108">
        <v>80</v>
      </c>
      <c r="M14" s="97"/>
      <c r="N14" s="97"/>
      <c r="O14" s="98"/>
      <c r="P14" t="s" s="109">
        <v>81</v>
      </c>
    </row>
    <row r="15" ht="260.75" customHeight="1">
      <c r="A15" t="s" s="113">
        <v>21</v>
      </c>
      <c r="B15" t="s" s="114">
        <v>22</v>
      </c>
      <c r="C15" t="s" s="115">
        <v>23</v>
      </c>
      <c r="D15" s="116">
        <f>'Round 2_Median &amp; Mean scores, a'!I9</f>
        <v>5</v>
      </c>
      <c r="E15" s="117">
        <f>'Round 2_Median &amp; Mean scores, a'!J9</f>
        <v>1</v>
      </c>
      <c r="F15" s="117">
        <f>'Round 2_Median &amp; Mean scores, a'!K9</f>
        <v>2</v>
      </c>
      <c r="G15" s="118">
        <f>'Round 2_Median &amp; Mean scores, a'!L9</f>
        <v>1</v>
      </c>
      <c r="H15" s="118">
        <f>'Round 2_Median &amp; Mean scores, a'!M9</f>
        <v>2</v>
      </c>
      <c r="I15" s="119">
        <f>'Round 2_Median &amp; Mean scores, a'!N9</f>
        <v>1.4</v>
      </c>
      <c r="J15" s="119">
        <f>'Round 2_Median &amp; Mean scores, a'!O9</f>
        <v>1.61538461538462</v>
      </c>
      <c r="K15" s="107"/>
      <c r="L15" t="s" s="120">
        <v>82</v>
      </c>
      <c r="M15" s="97"/>
      <c r="N15" s="97"/>
      <c r="O15" s="98"/>
      <c r="P15" t="s" s="121">
        <v>83</v>
      </c>
    </row>
    <row r="16" ht="195.75" customHeight="1">
      <c r="A16" s="110"/>
      <c r="B16" t="s" s="114">
        <v>24</v>
      </c>
      <c r="C16" t="s" s="115">
        <v>25</v>
      </c>
      <c r="D16" s="116">
        <f>'Round 2_Median &amp; Mean scores, a'!I10</f>
        <v>4</v>
      </c>
      <c r="E16" s="117">
        <f>'Round 2_Median &amp; Mean scores, a'!J10</f>
        <v>1</v>
      </c>
      <c r="F16" s="117">
        <f>'Round 2_Median &amp; Mean scores, a'!K10</f>
        <v>2</v>
      </c>
      <c r="G16" s="118">
        <f>'Round 2_Median &amp; Mean scores, a'!L10</f>
        <v>2</v>
      </c>
      <c r="H16" s="93"/>
      <c r="I16" s="119">
        <f>'Round 2_Median &amp; Mean scores, a'!N10</f>
        <v>1.75</v>
      </c>
      <c r="J16" s="93"/>
      <c r="K16" t="s" s="122">
        <v>84</v>
      </c>
      <c r="L16" t="s" s="120">
        <v>85</v>
      </c>
      <c r="M16" s="97"/>
      <c r="N16" s="97"/>
      <c r="O16" s="98"/>
      <c r="P16" t="s" s="121">
        <v>86</v>
      </c>
    </row>
    <row r="17" ht="234.75" customHeight="1">
      <c r="A17" s="111"/>
      <c r="B17" t="s" s="114">
        <v>26</v>
      </c>
      <c r="C17" t="s" s="115">
        <v>27</v>
      </c>
      <c r="D17" s="116">
        <f>'Round 2_Median &amp; Mean scores, a'!I11</f>
        <v>4</v>
      </c>
      <c r="E17" s="117">
        <f>'Round 2_Median &amp; Mean scores, a'!J11</f>
        <v>1</v>
      </c>
      <c r="F17" s="117">
        <f>'Round 2_Median &amp; Mean scores, a'!K11</f>
        <v>2</v>
      </c>
      <c r="G17" s="118">
        <f>'Round 2_Median &amp; Mean scores, a'!L11</f>
        <v>2</v>
      </c>
      <c r="H17" s="93"/>
      <c r="I17" s="119">
        <f>'Round 2_Median &amp; Mean scores, a'!N11</f>
        <v>1.75</v>
      </c>
      <c r="J17" s="93"/>
      <c r="K17" t="s" s="122">
        <v>84</v>
      </c>
      <c r="L17" t="s" s="120">
        <v>87</v>
      </c>
      <c r="M17" s="97"/>
      <c r="N17" s="97"/>
      <c r="O17" s="98"/>
      <c r="P17" t="s" s="121">
        <v>88</v>
      </c>
    </row>
    <row r="18" ht="247.75" customHeight="1">
      <c r="A18" t="s" s="123">
        <v>28</v>
      </c>
      <c r="B18" t="s" s="124">
        <v>29</v>
      </c>
      <c r="C18" t="s" s="125">
        <v>30</v>
      </c>
      <c r="D18" s="126">
        <f>'Round 2_Median &amp; Mean scores, a'!I12</f>
        <v>5</v>
      </c>
      <c r="E18" s="127">
        <f>'Round 2_Median &amp; Mean scores, a'!J12</f>
        <v>2</v>
      </c>
      <c r="F18" s="127">
        <f>'Round 2_Median &amp; Mean scores, a'!K12</f>
        <v>2</v>
      </c>
      <c r="G18" s="128">
        <f>'Round 2_Median &amp; Mean scores, a'!L12</f>
        <v>2</v>
      </c>
      <c r="H18" s="128">
        <f>'Round 2_Median &amp; Mean scores, a'!M12</f>
        <v>2</v>
      </c>
      <c r="I18" s="129">
        <f>'Round 2_Median &amp; Mean scores, a'!N12</f>
        <v>2</v>
      </c>
      <c r="J18" s="129">
        <f>'Round 2_Median &amp; Mean scores, a'!O12</f>
        <v>1.92857142857143</v>
      </c>
      <c r="K18" s="107"/>
      <c r="L18" t="s" s="130">
        <v>89</v>
      </c>
      <c r="M18" s="97"/>
      <c r="N18" s="97"/>
      <c r="O18" s="98"/>
      <c r="P18" t="s" s="131">
        <v>90</v>
      </c>
    </row>
    <row r="19" ht="273.75" customHeight="1">
      <c r="A19" s="110"/>
      <c r="B19" t="s" s="124">
        <v>31</v>
      </c>
      <c r="C19" t="s" s="125">
        <v>32</v>
      </c>
      <c r="D19" s="126">
        <f>'Round 2_Median &amp; Mean scores, a'!I13</f>
        <v>5</v>
      </c>
      <c r="E19" s="127">
        <f>'Round 2_Median &amp; Mean scores, a'!J13</f>
        <v>1</v>
      </c>
      <c r="F19" s="127">
        <f>'Round 2_Median &amp; Mean scores, a'!K13</f>
        <v>2</v>
      </c>
      <c r="G19" s="128">
        <f>'Round 2_Median &amp; Mean scores, a'!L13</f>
        <v>2</v>
      </c>
      <c r="H19" s="93"/>
      <c r="I19" s="129">
        <f>'Round 2_Median &amp; Mean scores, a'!N13</f>
        <v>1.8</v>
      </c>
      <c r="J19" s="93"/>
      <c r="K19" s="107"/>
      <c r="L19" t="s" s="130">
        <v>91</v>
      </c>
      <c r="M19" s="97"/>
      <c r="N19" s="97"/>
      <c r="O19" s="98"/>
      <c r="P19" t="s" s="131">
        <v>92</v>
      </c>
    </row>
    <row r="20" ht="247.75" customHeight="1">
      <c r="A20" s="111"/>
      <c r="B20" t="s" s="124">
        <v>33</v>
      </c>
      <c r="C20" t="s" s="125">
        <v>34</v>
      </c>
      <c r="D20" s="126">
        <f>'Round 2_Median &amp; Mean scores, a'!I14</f>
        <v>4</v>
      </c>
      <c r="E20" s="127">
        <f>'Round 2_Median &amp; Mean scores, a'!J14</f>
        <v>2</v>
      </c>
      <c r="F20" s="127">
        <f>'Round 2_Median &amp; Mean scores, a'!K14</f>
        <v>2</v>
      </c>
      <c r="G20" s="128">
        <f>'Round 2_Median &amp; Mean scores, a'!L14</f>
        <v>2</v>
      </c>
      <c r="H20" s="93"/>
      <c r="I20" s="129">
        <f>'Round 2_Median &amp; Mean scores, a'!N14</f>
        <v>2</v>
      </c>
      <c r="J20" s="93"/>
      <c r="K20" t="s" s="122">
        <v>84</v>
      </c>
      <c r="L20" t="s" s="130">
        <v>93</v>
      </c>
      <c r="M20" s="97"/>
      <c r="N20" s="97"/>
      <c r="O20" s="98"/>
      <c r="P20" t="s" s="131">
        <v>94</v>
      </c>
    </row>
    <row r="21" ht="325.75" customHeight="1">
      <c r="A21" t="s" s="132">
        <v>35</v>
      </c>
      <c r="B21" t="s" s="133">
        <v>36</v>
      </c>
      <c r="C21" t="s" s="134">
        <v>37</v>
      </c>
      <c r="D21" s="135">
        <f>'Round 2_Median &amp; Mean scores, a'!I15</f>
        <v>4</v>
      </c>
      <c r="E21" s="136">
        <f>'Round 2_Median &amp; Mean scores, a'!J15</f>
        <v>2</v>
      </c>
      <c r="F21" s="136">
        <f>'Round 2_Median &amp; Mean scores, a'!K15</f>
        <v>3</v>
      </c>
      <c r="G21" s="137">
        <f>'Round 2_Median &amp; Mean scores, a'!L15</f>
        <v>2</v>
      </c>
      <c r="H21" s="137">
        <f>'Round 2_Median &amp; Mean scores, a'!M15</f>
        <v>2</v>
      </c>
      <c r="I21" s="138">
        <f>'Round 2_Median &amp; Mean scores, a'!N15</f>
        <v>2.25</v>
      </c>
      <c r="J21" s="138">
        <f>'Round 2_Median &amp; Mean scores, a'!O15</f>
        <v>1.61538461538462</v>
      </c>
      <c r="K21" t="s" s="122">
        <v>84</v>
      </c>
      <c r="L21" t="s" s="139">
        <v>95</v>
      </c>
      <c r="M21" s="97"/>
      <c r="N21" s="97"/>
      <c r="O21" s="98"/>
      <c r="P21" t="s" s="140">
        <v>96</v>
      </c>
    </row>
    <row r="22" ht="273.75" customHeight="1">
      <c r="A22" s="110"/>
      <c r="B22" t="s" s="133">
        <v>38</v>
      </c>
      <c r="C22" t="s" s="134">
        <v>39</v>
      </c>
      <c r="D22" s="135">
        <f>'Round 2_Median &amp; Mean scores, a'!I16</f>
        <v>4</v>
      </c>
      <c r="E22" s="136">
        <f>'Round 2_Median &amp; Mean scores, a'!J16</f>
        <v>1</v>
      </c>
      <c r="F22" s="136">
        <f>'Round 2_Median &amp; Mean scores, a'!K16</f>
        <v>2</v>
      </c>
      <c r="G22" s="137">
        <f>'Round 2_Median &amp; Mean scores, a'!L16</f>
        <v>1</v>
      </c>
      <c r="H22" s="93"/>
      <c r="I22" s="138">
        <f>'Round 2_Median &amp; Mean scores, a'!N16</f>
        <v>1.25</v>
      </c>
      <c r="J22" s="93"/>
      <c r="K22" t="s" s="122">
        <v>84</v>
      </c>
      <c r="L22" t="s" s="139">
        <v>97</v>
      </c>
      <c r="M22" s="97"/>
      <c r="N22" s="97"/>
      <c r="O22" s="98"/>
      <c r="P22" t="s" s="140">
        <v>98</v>
      </c>
    </row>
    <row r="23" ht="234.55" customHeight="1">
      <c r="A23" s="111"/>
      <c r="B23" t="s" s="133">
        <v>40</v>
      </c>
      <c r="C23" t="s" s="134">
        <v>41</v>
      </c>
      <c r="D23" s="135">
        <f>'Round 2_Median &amp; Mean scores, a'!I17</f>
        <v>5</v>
      </c>
      <c r="E23" s="136">
        <f>'Round 2_Median &amp; Mean scores, a'!J17</f>
        <v>1</v>
      </c>
      <c r="F23" s="136">
        <f>'Round 2_Median &amp; Mean scores, a'!K17</f>
        <v>2</v>
      </c>
      <c r="G23" s="137">
        <f>'Round 2_Median &amp; Mean scores, a'!L17</f>
        <v>1</v>
      </c>
      <c r="H23" s="93"/>
      <c r="I23" s="138">
        <f>'Round 2_Median &amp; Mean scores, a'!N17</f>
        <v>1.4</v>
      </c>
      <c r="J23" s="93"/>
      <c r="K23" s="107"/>
      <c r="L23" t="s" s="139">
        <v>99</v>
      </c>
      <c r="M23" s="97"/>
      <c r="N23" s="97"/>
      <c r="O23" s="98"/>
      <c r="P23" t="s" s="140">
        <v>100</v>
      </c>
    </row>
    <row r="24" ht="247.75" customHeight="1">
      <c r="A24" t="s" s="141">
        <v>42</v>
      </c>
      <c r="B24" t="s" s="142">
        <v>43</v>
      </c>
      <c r="C24" t="s" s="143">
        <v>44</v>
      </c>
      <c r="D24" s="144">
        <f>'Round 2_Median &amp; Mean scores, a'!I18</f>
        <v>5</v>
      </c>
      <c r="E24" s="145">
        <f>'Round 2_Median &amp; Mean scores, a'!J18</f>
        <v>0</v>
      </c>
      <c r="F24" s="145">
        <f>'Round 2_Median &amp; Mean scores, a'!K18</f>
        <v>2</v>
      </c>
      <c r="G24" s="146">
        <f>'Round 2_Median &amp; Mean scores, a'!L18</f>
        <v>1</v>
      </c>
      <c r="H24" s="146">
        <f>'Round 2_Median &amp; Mean scores, a'!M18</f>
        <v>1</v>
      </c>
      <c r="I24" s="147">
        <f>'Round 2_Median &amp; Mean scores, a'!N18</f>
        <v>1</v>
      </c>
      <c r="J24" s="147">
        <f>'Round 2_Median &amp; Mean scores, a'!O18</f>
        <v>1</v>
      </c>
      <c r="K24" s="112"/>
      <c r="L24" t="s" s="148">
        <v>101</v>
      </c>
      <c r="M24" s="97"/>
      <c r="N24" s="97"/>
      <c r="O24" s="98"/>
      <c r="P24" t="s" s="149">
        <v>102</v>
      </c>
    </row>
    <row r="25" ht="156.75" customHeight="1">
      <c r="A25" s="110"/>
      <c r="B25" t="s" s="150">
        <v>45</v>
      </c>
      <c r="C25" t="s" s="143">
        <v>46</v>
      </c>
      <c r="D25" s="144">
        <f>'Round 2_Median &amp; Mean scores, a'!I19</f>
        <v>4</v>
      </c>
      <c r="E25" s="145">
        <f>'Round 2_Median &amp; Mean scores, a'!J19</f>
        <v>0</v>
      </c>
      <c r="F25" s="145">
        <f>'Round 2_Median &amp; Mean scores, a'!K19</f>
        <v>2</v>
      </c>
      <c r="G25" s="146">
        <f>'Round 2_Median &amp; Mean scores, a'!L19</f>
        <v>0</v>
      </c>
      <c r="H25" s="93"/>
      <c r="I25" s="147">
        <f>'Round 2_Median &amp; Mean scores, a'!N19</f>
        <v>0.5</v>
      </c>
      <c r="J25" s="93"/>
      <c r="K25" s="112"/>
      <c r="L25" t="s" s="148">
        <v>103</v>
      </c>
      <c r="M25" s="97"/>
      <c r="N25" s="97"/>
      <c r="O25" s="98"/>
      <c r="P25" t="s" s="149">
        <v>104</v>
      </c>
    </row>
    <row r="26" ht="221.75" customHeight="1">
      <c r="A26" s="111"/>
      <c r="B26" t="s" s="150">
        <v>47</v>
      </c>
      <c r="C26" t="s" s="143">
        <v>48</v>
      </c>
      <c r="D26" s="144">
        <f>'Round 2_Median &amp; Mean scores, a'!I20</f>
        <v>3</v>
      </c>
      <c r="E26" s="145">
        <f>'Round 2_Median &amp; Mean scores, a'!J20</f>
        <v>1</v>
      </c>
      <c r="F26" s="145">
        <f>'Round 2_Median &amp; Mean scores, a'!K20</f>
        <v>2</v>
      </c>
      <c r="G26" s="146">
        <f>'Round 2_Median &amp; Mean scores, a'!L20</f>
        <v>2</v>
      </c>
      <c r="H26" s="93"/>
      <c r="I26" s="147">
        <f>'Round 2_Median &amp; Mean scores, a'!N20</f>
        <v>1.66666666666667</v>
      </c>
      <c r="J26" s="93"/>
      <c r="K26" t="s" s="122">
        <v>105</v>
      </c>
      <c r="L26" t="s" s="148">
        <v>106</v>
      </c>
      <c r="M26" s="97"/>
      <c r="N26" s="97"/>
      <c r="O26" s="98"/>
      <c r="P26" t="s" s="149">
        <v>107</v>
      </c>
    </row>
    <row r="27" ht="221.75" customHeight="1">
      <c r="A27" t="s" s="151">
        <v>49</v>
      </c>
      <c r="B27" t="s" s="152">
        <v>50</v>
      </c>
      <c r="C27" t="s" s="153">
        <v>51</v>
      </c>
      <c r="D27" s="154">
        <f>'Round 2_Median &amp; Mean scores, a'!I21</f>
        <v>5</v>
      </c>
      <c r="E27" s="155">
        <f>'Round 2_Median &amp; Mean scores, a'!J21</f>
        <v>1</v>
      </c>
      <c r="F27" s="155">
        <f>'Round 2_Median &amp; Mean scores, a'!K21</f>
        <v>2</v>
      </c>
      <c r="G27" s="156">
        <f>'Round 2_Median &amp; Mean scores, a'!L21</f>
        <v>1</v>
      </c>
      <c r="H27" s="156">
        <f>'Round 2_Median &amp; Mean scores, a'!M21</f>
        <v>1</v>
      </c>
      <c r="I27" s="157">
        <f>'Round 2_Median &amp; Mean scores, a'!N21</f>
        <v>1.4</v>
      </c>
      <c r="J27" s="157">
        <f>'Round 2_Median &amp; Mean scores, a'!O21</f>
        <v>0.785714285714286</v>
      </c>
      <c r="K27" s="107"/>
      <c r="L27" t="s" s="158">
        <v>108</v>
      </c>
      <c r="M27" s="97"/>
      <c r="N27" s="97"/>
      <c r="O27" s="98"/>
      <c r="P27" t="s" s="159">
        <v>109</v>
      </c>
    </row>
    <row r="28" ht="195.75" customHeight="1">
      <c r="A28" s="110"/>
      <c r="B28" t="s" s="152">
        <v>52</v>
      </c>
      <c r="C28" t="s" s="153">
        <v>53</v>
      </c>
      <c r="D28" s="154">
        <f>'Round 2_Median &amp; Mean scores, a'!I22</f>
        <v>5</v>
      </c>
      <c r="E28" s="155">
        <f>'Round 2_Median &amp; Mean scores, a'!J22</f>
        <v>0</v>
      </c>
      <c r="F28" s="155">
        <f>'Round 2_Median &amp; Mean scores, a'!K22</f>
        <v>1</v>
      </c>
      <c r="G28" s="156">
        <f>'Round 2_Median &amp; Mean scores, a'!L22</f>
        <v>0</v>
      </c>
      <c r="H28" s="93"/>
      <c r="I28" s="157">
        <f>'Round 2_Median &amp; Mean scores, a'!N22</f>
        <v>0.4</v>
      </c>
      <c r="J28" s="93"/>
      <c r="K28" s="107"/>
      <c r="L28" t="s" s="158">
        <v>110</v>
      </c>
      <c r="M28" s="97"/>
      <c r="N28" s="97"/>
      <c r="O28" s="98"/>
      <c r="P28" t="s" s="159">
        <v>111</v>
      </c>
    </row>
    <row r="29" ht="222.25" customHeight="1">
      <c r="A29" s="160"/>
      <c r="B29" t="s" s="161">
        <v>54</v>
      </c>
      <c r="C29" t="s" s="162">
        <v>55</v>
      </c>
      <c r="D29" s="163">
        <f>'Round 2_Median &amp; Mean scores, a'!I23</f>
        <v>4</v>
      </c>
      <c r="E29" s="164">
        <f>'Round 2_Median &amp; Mean scores, a'!J23</f>
        <v>0</v>
      </c>
      <c r="F29" s="164">
        <f>'Round 2_Median &amp; Mean scores, a'!K23</f>
        <v>1</v>
      </c>
      <c r="G29" s="165">
        <f>'Round 2_Median &amp; Mean scores, a'!L23</f>
        <v>0.5</v>
      </c>
      <c r="H29" s="166"/>
      <c r="I29" s="167">
        <f>'Round 2_Median &amp; Mean scores, a'!N23</f>
        <v>0.5</v>
      </c>
      <c r="J29" s="166"/>
      <c r="K29" t="s" s="168">
        <v>84</v>
      </c>
      <c r="L29" t="s" s="169">
        <v>112</v>
      </c>
      <c r="M29" s="170"/>
      <c r="N29" s="170"/>
      <c r="O29" s="171"/>
      <c r="P29" t="s" s="172">
        <v>113</v>
      </c>
    </row>
    <row r="30" ht="19.35" customHeight="1">
      <c r="A30" s="173"/>
      <c r="B30" s="174"/>
      <c r="C30" s="175"/>
      <c r="D30" s="175"/>
      <c r="E30" s="175"/>
      <c r="F30" s="175"/>
      <c r="G30" s="175"/>
      <c r="H30" s="175"/>
      <c r="I30" s="176"/>
      <c r="J30" s="176"/>
      <c r="K30" s="177"/>
      <c r="L30" s="175"/>
      <c r="M30" s="175"/>
      <c r="N30" s="175"/>
      <c r="O30" s="175"/>
      <c r="P30" s="175"/>
    </row>
    <row r="31" ht="19.05" customHeight="1">
      <c r="A31" s="45"/>
      <c r="B31" s="46"/>
      <c r="C31" s="47"/>
      <c r="D31" s="47"/>
      <c r="E31" s="47"/>
      <c r="F31" s="178"/>
      <c r="G31" t="s" s="179">
        <v>114</v>
      </c>
      <c r="H31" s="180">
        <f>MEDIAN('Round 2_Median &amp; Mean scores, a'!D5:H23)</f>
        <v>2</v>
      </c>
      <c r="I31" s="181"/>
      <c r="J31" s="182">
        <f>AVERAGE('Round 2_Median &amp; Mean scores, a'!D5:H23)</f>
        <v>1.53488372093023</v>
      </c>
      <c r="K31" s="183"/>
      <c r="L31" s="47"/>
      <c r="M31" s="47"/>
      <c r="N31" s="47"/>
      <c r="O31" s="47"/>
      <c r="P31" s="47"/>
    </row>
  </sheetData>
  <mergeCells count="50">
    <mergeCell ref="A24:A26"/>
    <mergeCell ref="A27:A29"/>
    <mergeCell ref="A9:A10"/>
    <mergeCell ref="C9:C10"/>
    <mergeCell ref="B9:B10"/>
    <mergeCell ref="A1:K1"/>
    <mergeCell ref="A15:A17"/>
    <mergeCell ref="A18:A20"/>
    <mergeCell ref="A21:A23"/>
    <mergeCell ref="A2:K2"/>
    <mergeCell ref="L29:O29"/>
    <mergeCell ref="L28:O28"/>
    <mergeCell ref="L27:O27"/>
    <mergeCell ref="L26:O26"/>
    <mergeCell ref="L25:O25"/>
    <mergeCell ref="L24:O24"/>
    <mergeCell ref="L23:O23"/>
    <mergeCell ref="L22:O22"/>
    <mergeCell ref="L21:O21"/>
    <mergeCell ref="L20:O20"/>
    <mergeCell ref="L19:O19"/>
    <mergeCell ref="L18:O18"/>
    <mergeCell ref="L17:O17"/>
    <mergeCell ref="L16:O16"/>
    <mergeCell ref="L15:O15"/>
    <mergeCell ref="L14:O14"/>
    <mergeCell ref="L13:O13"/>
    <mergeCell ref="L12:O12"/>
    <mergeCell ref="L11:O11"/>
    <mergeCell ref="P9:P10"/>
    <mergeCell ref="D9:G9"/>
    <mergeCell ref="L9:O9"/>
    <mergeCell ref="L10:O10"/>
    <mergeCell ref="K9:K10"/>
    <mergeCell ref="B4:C4"/>
    <mergeCell ref="A11:A14"/>
    <mergeCell ref="H11:H14"/>
    <mergeCell ref="H15:H17"/>
    <mergeCell ref="H18:H20"/>
    <mergeCell ref="H21:H23"/>
    <mergeCell ref="H24:H26"/>
    <mergeCell ref="H27:H29"/>
    <mergeCell ref="J11:J14"/>
    <mergeCell ref="J15:J17"/>
    <mergeCell ref="J18:J20"/>
    <mergeCell ref="J21:J23"/>
    <mergeCell ref="J24:J26"/>
    <mergeCell ref="J27:J29"/>
    <mergeCell ref="G10:H10"/>
    <mergeCell ref="I10:J10"/>
  </mergeCells>
  <hyperlinks>
    <hyperlink ref="P11" r:id="rId1" location="" tooltip="" display="https://unfccc.int/files/national_reports/non-annex_i_natcom/application/pdf/nc3_republic_of_mauritius_20jan17.pdf"/>
    <hyperlink ref="P12" r:id="rId2" location="" tooltip="" display="https://www.researchgate.net/publication/318111872_Ecosystem-Based_Adaptation_strategies_for_a_resilient_Mauritian_Protected_Area_Network"/>
    <hyperlink ref="P14" r:id="rId3" location="" tooltip="" display="http://metservice.intnet.mu/climate-services/climate-change.php"/>
    <hyperlink ref="P17" r:id="rId4" location="" tooltip="" display="https://www.businessmauritius.org/wp-content/uploads/2020/09/J8076-BUSINESS-MAURITIUS-AR-2020-WEB-BD.pdf"/>
    <hyperlink ref="P18" r:id="rId5" location="" tooltip="" display="http://www.govmu.org/English/News/Pages/Inception-workshop-on-Coastal-Adaptation-Measures-at-Mon-Choisy-and-Rivi%C3%A8re-des-Galets.aspx"/>
    <hyperlink ref="P19" r:id="rId6" location="" tooltip="" display="https://www.adaptation-fund.org/project/restoring-marine-ecosystem-services-restoring-coral-reefs-meet-changing-climate-future-mauritius-seychelles/"/>
    <hyperlink ref="P20" r:id="rId7" location="" tooltip="" display="https://housing.govmu.org/Documents/Planning/nds.pdf"/>
    <hyperlink ref="P21" r:id="rId8" location="" tooltip="" display="https://environment.govmu.org/Pages/Coordination-and-Project-Implementation.aspx"/>
    <hyperlink ref="P22" r:id="rId9" location="" tooltip="" display="https://www.academia.edu/36111941/Cost_Benefit_Analysis_for_Coastal_Zone_Management_in_Mauritius"/>
    <hyperlink ref="P28" r:id="rId10" location="" tooltip="" display="https://www.adaptation-undp.org/sites/default/files/downloads/final_inception_report_august_2012.pdf"/>
  </hyperlink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O25"/>
  <sheetViews>
    <sheetView workbookViewId="0" showGridLines="0" defaultGridColor="1"/>
  </sheetViews>
  <sheetFormatPr defaultColWidth="16.3333" defaultRowHeight="13.9" customHeight="1" outlineLevelRow="0" outlineLevelCol="0"/>
  <cols>
    <col min="1" max="1" width="19.1719" style="184" customWidth="1"/>
    <col min="2" max="2" width="42.1719" style="184" customWidth="1"/>
    <col min="3" max="3" width="89" style="184" customWidth="1"/>
    <col min="4" max="15" width="23.5" style="184" customWidth="1"/>
    <col min="16" max="16384" width="16.3516" style="184" customWidth="1"/>
  </cols>
  <sheetData>
    <row r="1" ht="30.6" customHeight="1">
      <c r="A1" t="s" s="2">
        <v>56</v>
      </c>
      <c r="B1" s="3"/>
      <c r="C1" s="3"/>
      <c r="D1" s="49"/>
      <c r="E1" s="49"/>
      <c r="F1" s="49"/>
      <c r="G1" s="49"/>
      <c r="H1" s="49"/>
      <c r="I1" s="49"/>
      <c r="J1" s="3"/>
      <c r="K1" s="3"/>
      <c r="L1" s="3"/>
      <c r="M1" s="3"/>
      <c r="N1" s="3"/>
      <c r="O1" s="4"/>
    </row>
    <row r="2" ht="29.55" customHeight="1">
      <c r="A2" t="s" s="185">
        <v>1</v>
      </c>
      <c r="B2" s="186"/>
      <c r="C2" s="186"/>
      <c r="D2" s="187"/>
      <c r="E2" s="187"/>
      <c r="F2" s="187"/>
      <c r="G2" s="187"/>
      <c r="H2" s="187"/>
      <c r="I2" s="187"/>
      <c r="J2" s="185"/>
      <c r="K2" s="185"/>
      <c r="L2" s="185"/>
      <c r="M2" s="188"/>
      <c r="N2" s="189"/>
      <c r="O2" s="189"/>
    </row>
    <row r="3" ht="29.55" customHeight="1">
      <c r="A3" t="s" s="190">
        <v>3</v>
      </c>
      <c r="B3" t="s" s="190">
        <v>4</v>
      </c>
      <c r="C3" t="s" s="190">
        <v>5</v>
      </c>
      <c r="D3" t="s" s="191">
        <v>115</v>
      </c>
      <c r="E3" s="97"/>
      <c r="F3" s="97"/>
      <c r="G3" s="97"/>
      <c r="H3" s="98"/>
      <c r="I3" t="s" s="191">
        <v>116</v>
      </c>
      <c r="J3" s="97"/>
      <c r="K3" s="97"/>
      <c r="L3" s="98"/>
      <c r="M3" s="93"/>
      <c r="N3" s="192"/>
      <c r="O3" s="193"/>
    </row>
    <row r="4" ht="51.3" customHeight="1">
      <c r="A4" s="90"/>
      <c r="B4" s="90"/>
      <c r="C4" s="90"/>
      <c r="D4" t="s" s="92">
        <v>117</v>
      </c>
      <c r="E4" t="s" s="92">
        <v>118</v>
      </c>
      <c r="F4" t="s" s="92">
        <v>119</v>
      </c>
      <c r="G4" t="s" s="92">
        <v>120</v>
      </c>
      <c r="H4" t="s" s="92">
        <v>121</v>
      </c>
      <c r="I4" t="s" s="92">
        <v>68</v>
      </c>
      <c r="J4" t="s" s="92">
        <v>122</v>
      </c>
      <c r="K4" t="s" s="92">
        <v>123</v>
      </c>
      <c r="L4" t="s" s="92">
        <v>124</v>
      </c>
      <c r="M4" s="93"/>
      <c r="N4" t="s" s="194">
        <v>125</v>
      </c>
      <c r="O4" s="93"/>
    </row>
    <row r="5" ht="143.7" customHeight="1">
      <c r="A5" t="s" s="195">
        <v>11</v>
      </c>
      <c r="B5" t="s" s="101">
        <v>12</v>
      </c>
      <c r="C5" t="s" s="102">
        <v>126</v>
      </c>
      <c r="D5" s="104">
        <v>3</v>
      </c>
      <c r="E5" s="104">
        <v>2</v>
      </c>
      <c r="F5" s="104">
        <v>2</v>
      </c>
      <c r="G5" s="104">
        <v>3</v>
      </c>
      <c r="H5" s="104">
        <v>3</v>
      </c>
      <c r="I5" s="196">
        <v>5</v>
      </c>
      <c r="J5" s="104">
        <f>MIN(D5:H5)</f>
        <v>2</v>
      </c>
      <c r="K5" s="104">
        <f>MAX(D5:H5)</f>
        <v>3</v>
      </c>
      <c r="L5" s="197">
        <f>MEDIAN(D5:H5)</f>
        <v>3</v>
      </c>
      <c r="M5" s="198">
        <f>MEDIAN(D5:H8)</f>
        <v>2</v>
      </c>
      <c r="N5" s="199">
        <f>AVERAGE(D5:H5)</f>
        <v>2.6</v>
      </c>
      <c r="O5" s="200">
        <f>AVERAGE(D5:H8)</f>
        <v>2</v>
      </c>
    </row>
    <row r="6" ht="156.75" customHeight="1">
      <c r="A6" s="201"/>
      <c r="B6" t="s" s="101">
        <v>15</v>
      </c>
      <c r="C6" t="s" s="102">
        <v>16</v>
      </c>
      <c r="D6" s="104">
        <v>2</v>
      </c>
      <c r="E6" s="104">
        <v>2</v>
      </c>
      <c r="F6" s="104">
        <v>2</v>
      </c>
      <c r="G6" s="104">
        <v>2</v>
      </c>
      <c r="H6" s="104">
        <v>2</v>
      </c>
      <c r="I6" s="196">
        <v>5</v>
      </c>
      <c r="J6" s="104">
        <f>MIN(D6:H6)</f>
        <v>2</v>
      </c>
      <c r="K6" s="104">
        <f>MAX(D6:H6)</f>
        <v>2</v>
      </c>
      <c r="L6" s="197">
        <f>MEDIAN(D6:H6)</f>
        <v>2</v>
      </c>
      <c r="M6" s="93"/>
      <c r="N6" s="199">
        <f>AVERAGE(D6:H6)</f>
        <v>2</v>
      </c>
      <c r="O6" s="93"/>
    </row>
    <row r="7" ht="188.55" customHeight="1">
      <c r="A7" s="201"/>
      <c r="B7" t="s" s="101">
        <v>17</v>
      </c>
      <c r="C7" t="s" s="102">
        <v>18</v>
      </c>
      <c r="D7" s="104">
        <v>3</v>
      </c>
      <c r="E7" s="104">
        <v>2</v>
      </c>
      <c r="F7" s="104">
        <v>3</v>
      </c>
      <c r="G7" s="104">
        <v>2</v>
      </c>
      <c r="H7" s="104">
        <v>2</v>
      </c>
      <c r="I7" s="196">
        <v>5</v>
      </c>
      <c r="J7" s="104">
        <f>MIN(D7:H7)</f>
        <v>2</v>
      </c>
      <c r="K7" s="104">
        <f>MAX(D7:H7)</f>
        <v>3</v>
      </c>
      <c r="L7" s="197">
        <f>MEDIAN(D7:H7)</f>
        <v>2</v>
      </c>
      <c r="M7" s="93"/>
      <c r="N7" s="199">
        <f>AVERAGE(D7:H7)</f>
        <v>2.4</v>
      </c>
      <c r="O7" s="93"/>
    </row>
    <row r="8" ht="208.25" customHeight="1">
      <c r="A8" s="202"/>
      <c r="B8" t="s" s="101">
        <v>19</v>
      </c>
      <c r="C8" t="s" s="102">
        <v>20</v>
      </c>
      <c r="D8" s="104">
        <v>1</v>
      </c>
      <c r="E8" s="104">
        <v>1</v>
      </c>
      <c r="F8" s="104">
        <v>0</v>
      </c>
      <c r="G8" s="104">
        <v>1</v>
      </c>
      <c r="H8" s="104">
        <v>2</v>
      </c>
      <c r="I8" s="196">
        <v>5</v>
      </c>
      <c r="J8" s="104">
        <f>MIN(D8:H8)</f>
        <v>0</v>
      </c>
      <c r="K8" s="104">
        <f>MAX(D8:H8)</f>
        <v>2</v>
      </c>
      <c r="L8" s="197">
        <f>MEDIAN(D8:H8)</f>
        <v>1</v>
      </c>
      <c r="M8" s="93"/>
      <c r="N8" s="199">
        <f>AVERAGE(D8:H8)</f>
        <v>1</v>
      </c>
      <c r="O8" s="93"/>
    </row>
    <row r="9" ht="234.75" customHeight="1">
      <c r="A9" t="s" s="203">
        <v>21</v>
      </c>
      <c r="B9" t="s" s="114">
        <v>22</v>
      </c>
      <c r="C9" t="s" s="115">
        <v>23</v>
      </c>
      <c r="D9" s="204">
        <v>1</v>
      </c>
      <c r="E9" s="117">
        <v>2</v>
      </c>
      <c r="F9" s="117">
        <v>1</v>
      </c>
      <c r="G9" s="117">
        <v>1</v>
      </c>
      <c r="H9" s="117">
        <v>2</v>
      </c>
      <c r="I9" s="205">
        <v>5</v>
      </c>
      <c r="J9" s="117">
        <f>MIN(D9:H9)</f>
        <v>1</v>
      </c>
      <c r="K9" s="117">
        <f>MAX(D9:H9)</f>
        <v>2</v>
      </c>
      <c r="L9" s="206">
        <f>MEDIAN(D9:H9)</f>
        <v>1</v>
      </c>
      <c r="M9" s="207">
        <f>MEDIAN(D9:H11)</f>
        <v>2</v>
      </c>
      <c r="N9" s="208">
        <f>AVERAGE(D9:H9)</f>
        <v>1.4</v>
      </c>
      <c r="O9" s="209">
        <f>AVERAGE(D9:H11)</f>
        <v>1.61538461538462</v>
      </c>
    </row>
    <row r="10" ht="182.7" customHeight="1">
      <c r="A10" s="201"/>
      <c r="B10" t="s" s="114">
        <v>24</v>
      </c>
      <c r="C10" t="s" s="115">
        <v>25</v>
      </c>
      <c r="D10" s="204">
        <v>1</v>
      </c>
      <c r="E10" s="117">
        <v>2</v>
      </c>
      <c r="F10" t="s" s="210">
        <v>127</v>
      </c>
      <c r="G10" s="117">
        <v>2</v>
      </c>
      <c r="H10" s="117">
        <v>2</v>
      </c>
      <c r="I10" s="205">
        <v>4</v>
      </c>
      <c r="J10" s="117">
        <f>MIN(D10:H10)</f>
        <v>1</v>
      </c>
      <c r="K10" s="117">
        <f>MAX(D10:H10)</f>
        <v>2</v>
      </c>
      <c r="L10" s="206">
        <f>MEDIAN(D10:H10)</f>
        <v>2</v>
      </c>
      <c r="M10" s="93"/>
      <c r="N10" s="208">
        <f>AVERAGE(D10:H10)</f>
        <v>1.75</v>
      </c>
      <c r="O10" s="93"/>
    </row>
    <row r="11" ht="162.6" customHeight="1">
      <c r="A11" s="202"/>
      <c r="B11" t="s" s="114">
        <v>26</v>
      </c>
      <c r="C11" t="s" s="115">
        <v>27</v>
      </c>
      <c r="D11" s="204">
        <v>2</v>
      </c>
      <c r="E11" s="117">
        <v>2</v>
      </c>
      <c r="F11" t="s" s="210">
        <v>127</v>
      </c>
      <c r="G11" s="117">
        <v>1</v>
      </c>
      <c r="H11" s="117">
        <v>2</v>
      </c>
      <c r="I11" s="205">
        <v>4</v>
      </c>
      <c r="J11" s="117">
        <f>MIN(D11:H11)</f>
        <v>1</v>
      </c>
      <c r="K11" s="117">
        <f>MAX(D11:H11)</f>
        <v>2</v>
      </c>
      <c r="L11" s="206">
        <f>MEDIAN(D11:H11)</f>
        <v>2</v>
      </c>
      <c r="M11" s="93"/>
      <c r="N11" s="208">
        <f>AVERAGE(D11:H11)</f>
        <v>1.75</v>
      </c>
      <c r="O11" s="93"/>
    </row>
    <row r="12" ht="234.75" customHeight="1">
      <c r="A12" t="s" s="211">
        <v>28</v>
      </c>
      <c r="B12" t="s" s="124">
        <v>29</v>
      </c>
      <c r="C12" t="s" s="125">
        <v>30</v>
      </c>
      <c r="D12" s="127">
        <v>2</v>
      </c>
      <c r="E12" s="127">
        <v>2</v>
      </c>
      <c r="F12" s="127">
        <v>2</v>
      </c>
      <c r="G12" s="127">
        <v>2</v>
      </c>
      <c r="H12" s="127">
        <v>2</v>
      </c>
      <c r="I12" s="212">
        <v>5</v>
      </c>
      <c r="J12" s="127">
        <f>MIN(D12:H12)</f>
        <v>2</v>
      </c>
      <c r="K12" s="127">
        <f>MAX(D12:H12)</f>
        <v>2</v>
      </c>
      <c r="L12" s="213">
        <f>MEDIAN(D12:H12)</f>
        <v>2</v>
      </c>
      <c r="M12" s="214">
        <f>MEDIAN(D12:H14)</f>
        <v>2</v>
      </c>
      <c r="N12" s="215">
        <f>AVERAGE(D12:H12)</f>
        <v>2</v>
      </c>
      <c r="O12" s="216">
        <f>AVERAGE(D12:H14)</f>
        <v>1.92857142857143</v>
      </c>
    </row>
    <row r="13" ht="273.75" customHeight="1">
      <c r="A13" s="201"/>
      <c r="B13" t="s" s="124">
        <v>31</v>
      </c>
      <c r="C13" t="s" s="125">
        <v>32</v>
      </c>
      <c r="D13" s="127">
        <v>2</v>
      </c>
      <c r="E13" s="127">
        <v>2</v>
      </c>
      <c r="F13" s="127">
        <v>2</v>
      </c>
      <c r="G13" s="127">
        <v>1</v>
      </c>
      <c r="H13" s="127">
        <v>2</v>
      </c>
      <c r="I13" s="212">
        <v>5</v>
      </c>
      <c r="J13" s="127">
        <f>MIN(D13:H13)</f>
        <v>1</v>
      </c>
      <c r="K13" s="127">
        <f>MAX(D13:H13)</f>
        <v>2</v>
      </c>
      <c r="L13" s="213">
        <f>MEDIAN(D13:H13)</f>
        <v>2</v>
      </c>
      <c r="M13" s="93"/>
      <c r="N13" s="215">
        <f>AVERAGE(D13:H13)</f>
        <v>1.8</v>
      </c>
      <c r="O13" s="93"/>
    </row>
    <row r="14" ht="208.8" customHeight="1">
      <c r="A14" s="202"/>
      <c r="B14" t="s" s="124">
        <v>33</v>
      </c>
      <c r="C14" t="s" s="125">
        <v>34</v>
      </c>
      <c r="D14" s="127">
        <v>2</v>
      </c>
      <c r="E14" s="127">
        <v>2</v>
      </c>
      <c r="F14" t="s" s="217">
        <v>127</v>
      </c>
      <c r="G14" s="127">
        <v>2</v>
      </c>
      <c r="H14" s="127">
        <v>2</v>
      </c>
      <c r="I14" s="212">
        <v>4</v>
      </c>
      <c r="J14" s="127">
        <f>MIN(D14:H14)</f>
        <v>2</v>
      </c>
      <c r="K14" s="127">
        <f>MAX(D14:H14)</f>
        <v>2</v>
      </c>
      <c r="L14" s="213">
        <f>MEDIAN(D14:H14)</f>
        <v>2</v>
      </c>
      <c r="M14" s="93"/>
      <c r="N14" s="215">
        <f>AVERAGE(D14:H14)</f>
        <v>2</v>
      </c>
      <c r="O14" s="93"/>
    </row>
    <row r="15" ht="291.5" customHeight="1">
      <c r="A15" t="s" s="218">
        <v>35</v>
      </c>
      <c r="B15" t="s" s="133">
        <v>36</v>
      </c>
      <c r="C15" t="s" s="134">
        <v>37</v>
      </c>
      <c r="D15" s="136">
        <v>2</v>
      </c>
      <c r="E15" s="136">
        <v>2</v>
      </c>
      <c r="F15" t="s" s="219">
        <v>127</v>
      </c>
      <c r="G15" s="136">
        <v>3</v>
      </c>
      <c r="H15" s="136">
        <v>2</v>
      </c>
      <c r="I15" s="220">
        <v>4</v>
      </c>
      <c r="J15" s="221">
        <f>MIN(D15:H15)</f>
        <v>2</v>
      </c>
      <c r="K15" s="221">
        <f>MAX(D15:H15)</f>
        <v>3</v>
      </c>
      <c r="L15" s="222">
        <f>MEDIAN(D15:H15)</f>
        <v>2</v>
      </c>
      <c r="M15" s="223">
        <f>MEDIAN(D15:H17)</f>
        <v>2</v>
      </c>
      <c r="N15" s="224">
        <f>AVERAGE(D15:H15)</f>
        <v>2.25</v>
      </c>
      <c r="O15" s="225">
        <f>AVERAGE(D15:H17)</f>
        <v>1.61538461538462</v>
      </c>
    </row>
    <row r="16" ht="220.8" customHeight="1">
      <c r="A16" s="201"/>
      <c r="B16" t="s" s="133">
        <v>38</v>
      </c>
      <c r="C16" t="s" s="134">
        <v>39</v>
      </c>
      <c r="D16" s="221">
        <v>1</v>
      </c>
      <c r="E16" s="221">
        <v>1</v>
      </c>
      <c r="F16" t="s" s="219">
        <v>127</v>
      </c>
      <c r="G16" s="221">
        <v>1</v>
      </c>
      <c r="H16" s="221">
        <v>2</v>
      </c>
      <c r="I16" s="226">
        <v>4</v>
      </c>
      <c r="J16" s="221">
        <f>MIN(D16:H16)</f>
        <v>1</v>
      </c>
      <c r="K16" s="221">
        <f>MAX(D16:H16)</f>
        <v>2</v>
      </c>
      <c r="L16" s="222">
        <f>MEDIAN(D16:H16)</f>
        <v>1</v>
      </c>
      <c r="M16" s="93"/>
      <c r="N16" s="224">
        <f>AVERAGE(D16:H16)</f>
        <v>1.25</v>
      </c>
      <c r="O16" s="93"/>
    </row>
    <row r="17" ht="232.85" customHeight="1">
      <c r="A17" s="202"/>
      <c r="B17" t="s" s="133">
        <v>40</v>
      </c>
      <c r="C17" t="s" s="134">
        <v>41</v>
      </c>
      <c r="D17" s="221">
        <v>1</v>
      </c>
      <c r="E17" s="221">
        <v>1</v>
      </c>
      <c r="F17" s="221">
        <v>2</v>
      </c>
      <c r="G17" s="221">
        <v>1</v>
      </c>
      <c r="H17" s="221">
        <v>2</v>
      </c>
      <c r="I17" s="226">
        <v>5</v>
      </c>
      <c r="J17" s="221">
        <f>MIN(D17:H17)</f>
        <v>1</v>
      </c>
      <c r="K17" s="221">
        <f>MAX(D17:H17)</f>
        <v>2</v>
      </c>
      <c r="L17" s="222">
        <f>MEDIAN(D17:H17)</f>
        <v>1</v>
      </c>
      <c r="M17" s="93"/>
      <c r="N17" s="224">
        <f>AVERAGE(D17:H17)</f>
        <v>1.4</v>
      </c>
      <c r="O17" s="93"/>
    </row>
    <row r="18" ht="247.8" customHeight="1">
      <c r="A18" t="s" s="227">
        <v>42</v>
      </c>
      <c r="B18" t="s" s="142">
        <v>43</v>
      </c>
      <c r="C18" t="s" s="143">
        <v>44</v>
      </c>
      <c r="D18" s="145">
        <v>1</v>
      </c>
      <c r="E18" s="145">
        <v>1</v>
      </c>
      <c r="F18" s="145">
        <v>0</v>
      </c>
      <c r="G18" s="145">
        <v>1</v>
      </c>
      <c r="H18" s="145">
        <v>2</v>
      </c>
      <c r="I18" s="228">
        <v>5</v>
      </c>
      <c r="J18" s="145">
        <f>MIN(D18:H18)</f>
        <v>0</v>
      </c>
      <c r="K18" s="145">
        <f>MAX(D18:H18)</f>
        <v>2</v>
      </c>
      <c r="L18" s="229">
        <f>MEDIAN(D18:H18)</f>
        <v>1</v>
      </c>
      <c r="M18" s="230">
        <f>MEDIAN(D18:H20)</f>
        <v>1</v>
      </c>
      <c r="N18" s="231">
        <f>AVERAGE(D18:H18)</f>
        <v>1</v>
      </c>
      <c r="O18" s="232">
        <f>AVERAGE(D18:H20)</f>
        <v>1</v>
      </c>
    </row>
    <row r="19" ht="169.8" customHeight="1">
      <c r="A19" s="201"/>
      <c r="B19" t="s" s="150">
        <v>45</v>
      </c>
      <c r="C19" t="s" s="143">
        <v>46</v>
      </c>
      <c r="D19" s="145">
        <v>0</v>
      </c>
      <c r="E19" t="s" s="233">
        <v>127</v>
      </c>
      <c r="F19" s="145">
        <v>0</v>
      </c>
      <c r="G19" s="145">
        <v>0</v>
      </c>
      <c r="H19" s="145">
        <v>2</v>
      </c>
      <c r="I19" s="228">
        <v>4</v>
      </c>
      <c r="J19" s="145">
        <f>MIN(D19:H19)</f>
        <v>0</v>
      </c>
      <c r="K19" s="145">
        <f>MAX(D19:H19)</f>
        <v>2</v>
      </c>
      <c r="L19" s="229">
        <f>MEDIAN(D19:H19)</f>
        <v>0</v>
      </c>
      <c r="M19" s="93"/>
      <c r="N19" s="231">
        <f>AVERAGE(D19:H19)</f>
        <v>0.5</v>
      </c>
      <c r="O19" s="93"/>
    </row>
    <row r="20" ht="221.7" customHeight="1">
      <c r="A20" s="202"/>
      <c r="B20" t="s" s="150">
        <v>47</v>
      </c>
      <c r="C20" t="s" s="143">
        <v>48</v>
      </c>
      <c r="D20" t="s" s="233">
        <v>128</v>
      </c>
      <c r="E20" s="145">
        <v>1</v>
      </c>
      <c r="F20" t="s" s="233">
        <v>127</v>
      </c>
      <c r="G20" s="145">
        <v>2</v>
      </c>
      <c r="H20" s="145">
        <v>2</v>
      </c>
      <c r="I20" s="228">
        <v>3</v>
      </c>
      <c r="J20" s="145">
        <f>MIN(D20:H20)</f>
        <v>1</v>
      </c>
      <c r="K20" s="145">
        <f>MAX(D20:H20)</f>
        <v>2</v>
      </c>
      <c r="L20" s="229">
        <f>MEDIAN(D20:H20)</f>
        <v>2</v>
      </c>
      <c r="M20" s="93"/>
      <c r="N20" s="231">
        <f>AVERAGE(D20:H20)</f>
        <v>1.66666666666667</v>
      </c>
      <c r="O20" s="93"/>
    </row>
    <row r="21" ht="175.8" customHeight="1">
      <c r="A21" t="s" s="234">
        <v>49</v>
      </c>
      <c r="B21" t="s" s="235">
        <v>50</v>
      </c>
      <c r="C21" t="s" s="236">
        <v>51</v>
      </c>
      <c r="D21" s="237">
        <v>1</v>
      </c>
      <c r="E21" s="237">
        <v>2</v>
      </c>
      <c r="F21" s="237">
        <v>1</v>
      </c>
      <c r="G21" s="237">
        <v>2</v>
      </c>
      <c r="H21" s="237">
        <v>1</v>
      </c>
      <c r="I21" s="238">
        <v>5</v>
      </c>
      <c r="J21" s="237">
        <f>MIN(D21:H21)</f>
        <v>1</v>
      </c>
      <c r="K21" s="237">
        <f>MAX(D21:H21)</f>
        <v>2</v>
      </c>
      <c r="L21" s="239">
        <f>MEDIAN(D21:H21)</f>
        <v>1</v>
      </c>
      <c r="M21" s="240">
        <f>MEDIAN(D21:H23)</f>
        <v>1</v>
      </c>
      <c r="N21" s="241">
        <f>AVERAGE(D21:H21)</f>
        <v>1.4</v>
      </c>
      <c r="O21" s="242">
        <f>AVERAGE(D21:H23)</f>
        <v>0.785714285714286</v>
      </c>
    </row>
    <row r="22" ht="201.75" customHeight="1">
      <c r="A22" s="201"/>
      <c r="B22" t="s" s="235">
        <v>52</v>
      </c>
      <c r="C22" t="s" s="236">
        <v>53</v>
      </c>
      <c r="D22" s="237">
        <v>0</v>
      </c>
      <c r="E22" s="237">
        <v>1</v>
      </c>
      <c r="F22" s="237">
        <v>0</v>
      </c>
      <c r="G22" s="237">
        <v>0</v>
      </c>
      <c r="H22" s="237">
        <v>1</v>
      </c>
      <c r="I22" s="238">
        <v>5</v>
      </c>
      <c r="J22" s="237">
        <f>MIN(D22:H22)</f>
        <v>0</v>
      </c>
      <c r="K22" s="237">
        <f>MAX(D22:H22)</f>
        <v>1</v>
      </c>
      <c r="L22" s="243">
        <f>MEDIAN(D22:H22)</f>
        <v>0</v>
      </c>
      <c r="M22" s="93"/>
      <c r="N22" s="241">
        <f>AVERAGE(D22:H22)</f>
        <v>0.4</v>
      </c>
      <c r="O22" s="93"/>
    </row>
    <row r="23" ht="244.2" customHeight="1">
      <c r="A23" s="202"/>
      <c r="B23" t="s" s="235">
        <v>54</v>
      </c>
      <c r="C23" t="s" s="236">
        <v>55</v>
      </c>
      <c r="D23" s="237">
        <v>1</v>
      </c>
      <c r="E23" t="s" s="244">
        <v>127</v>
      </c>
      <c r="F23" s="237">
        <v>0</v>
      </c>
      <c r="G23" s="237">
        <v>0</v>
      </c>
      <c r="H23" s="237">
        <v>1</v>
      </c>
      <c r="I23" s="238">
        <v>4</v>
      </c>
      <c r="J23" s="237">
        <f>MIN(D23:H23)</f>
        <v>0</v>
      </c>
      <c r="K23" s="237">
        <f>MAX(D23:H23)</f>
        <v>1</v>
      </c>
      <c r="L23" s="239">
        <f>MEDIAN(D23:H23)</f>
        <v>0.5</v>
      </c>
      <c r="M23" s="93"/>
      <c r="N23" s="241">
        <f>AVERAGE(D23:H23)</f>
        <v>0.5</v>
      </c>
      <c r="O23" s="93"/>
    </row>
    <row r="24" ht="19.35" customHeight="1">
      <c r="A24" s="245"/>
      <c r="B24" s="246"/>
      <c r="C24" s="247"/>
      <c r="D24" s="247"/>
      <c r="E24" s="247"/>
      <c r="F24" s="247"/>
      <c r="G24" s="247"/>
      <c r="H24" s="247"/>
      <c r="I24" s="247"/>
      <c r="J24" s="247"/>
      <c r="K24" s="247"/>
      <c r="L24" s="247"/>
      <c r="M24" s="247"/>
      <c r="N24" s="247"/>
      <c r="O24" s="247"/>
    </row>
    <row r="25" ht="19.05" customHeight="1">
      <c r="A25" s="45"/>
      <c r="B25" s="46"/>
      <c r="C25" s="47"/>
      <c r="D25" s="47"/>
      <c r="E25" s="47"/>
      <c r="F25" s="47"/>
      <c r="G25" s="47"/>
      <c r="H25" s="47"/>
      <c r="I25" s="47"/>
      <c r="J25" s="47"/>
      <c r="K25" s="47"/>
      <c r="L25" s="47"/>
      <c r="M25" s="47"/>
      <c r="N25" s="47"/>
      <c r="O25" s="47"/>
    </row>
  </sheetData>
  <mergeCells count="28">
    <mergeCell ref="A18:A20"/>
    <mergeCell ref="A21:A23"/>
    <mergeCell ref="A3:A4"/>
    <mergeCell ref="C3:C4"/>
    <mergeCell ref="B3:B4"/>
    <mergeCell ref="A1:I1"/>
    <mergeCell ref="A5:A8"/>
    <mergeCell ref="A9:A11"/>
    <mergeCell ref="A12:A14"/>
    <mergeCell ref="A15:A17"/>
    <mergeCell ref="A2:I2"/>
    <mergeCell ref="D3:H3"/>
    <mergeCell ref="M5:M8"/>
    <mergeCell ref="M9:M11"/>
    <mergeCell ref="M12:M14"/>
    <mergeCell ref="M15:M17"/>
    <mergeCell ref="M18:M20"/>
    <mergeCell ref="M21:M23"/>
    <mergeCell ref="I3:M3"/>
    <mergeCell ref="L4:M4"/>
    <mergeCell ref="O5:O8"/>
    <mergeCell ref="O9:O11"/>
    <mergeCell ref="O12:O14"/>
    <mergeCell ref="O15:O17"/>
    <mergeCell ref="O18:O20"/>
    <mergeCell ref="O21:O23"/>
    <mergeCell ref="N4:O4"/>
    <mergeCell ref="N3:O3"/>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G28"/>
  <sheetViews>
    <sheetView workbookViewId="0" showGridLines="0" defaultGridColor="1"/>
  </sheetViews>
  <sheetFormatPr defaultColWidth="16.3333" defaultRowHeight="13.9" customHeight="1" outlineLevelRow="0" outlineLevelCol="0"/>
  <cols>
    <col min="1" max="1" width="19.1719" style="248" customWidth="1"/>
    <col min="2" max="2" width="42.1719" style="248" customWidth="1"/>
    <col min="3" max="3" width="89" style="248" customWidth="1"/>
    <col min="4" max="5" width="23.5" style="248" customWidth="1"/>
    <col min="6" max="6" width="82.3516" style="248" customWidth="1"/>
    <col min="7" max="7" width="42.1719" style="248" customWidth="1"/>
    <col min="8" max="16384" width="16.3516" style="248" customWidth="1"/>
  </cols>
  <sheetData>
    <row r="1" ht="30.6" customHeight="1">
      <c r="A1" t="s" s="2">
        <v>129</v>
      </c>
      <c r="B1" s="3"/>
      <c r="C1" s="3"/>
      <c r="D1" s="3"/>
      <c r="E1" s="3"/>
      <c r="F1" s="3"/>
      <c r="G1" s="4"/>
    </row>
    <row r="2" ht="29.55" customHeight="1">
      <c r="A2" t="s" s="5">
        <v>1</v>
      </c>
      <c r="B2" s="6"/>
      <c r="C2" s="6"/>
      <c r="D2" s="6"/>
      <c r="E2" s="6"/>
      <c r="F2" s="6"/>
      <c r="G2" s="6"/>
    </row>
    <row r="3" ht="29.55" customHeight="1">
      <c r="A3" t="s" s="7">
        <v>2</v>
      </c>
      <c r="B3" s="6"/>
      <c r="C3" s="6"/>
      <c r="D3" s="6"/>
      <c r="E3" s="6"/>
      <c r="F3" s="6"/>
      <c r="G3" s="6"/>
    </row>
    <row r="4" ht="29.55" customHeight="1">
      <c r="A4" t="s" s="62">
        <v>3</v>
      </c>
      <c r="B4" t="s" s="62">
        <v>4</v>
      </c>
      <c r="C4" t="s" s="62">
        <v>5</v>
      </c>
      <c r="D4" t="s" s="62">
        <v>6</v>
      </c>
      <c r="E4" t="s" s="249">
        <v>66</v>
      </c>
      <c r="F4" t="s" s="62">
        <v>8</v>
      </c>
      <c r="G4" t="s" s="62">
        <v>130</v>
      </c>
    </row>
    <row r="5" ht="51.3" customHeight="1">
      <c r="A5" s="6"/>
      <c r="B5" s="6"/>
      <c r="C5" s="6"/>
      <c r="D5" s="250"/>
      <c r="E5" s="251"/>
      <c r="F5" s="250"/>
      <c r="G5" s="6"/>
    </row>
    <row r="6" ht="143.7" customHeight="1">
      <c r="A6" t="s" s="252">
        <v>11</v>
      </c>
      <c r="B6" t="s" s="253">
        <v>12</v>
      </c>
      <c r="C6" t="s" s="254">
        <v>126</v>
      </c>
      <c r="D6" s="255">
        <v>3</v>
      </c>
      <c r="E6" t="s" s="256">
        <v>61</v>
      </c>
      <c r="F6" t="s" s="256">
        <v>131</v>
      </c>
      <c r="G6" t="s" s="257">
        <v>132</v>
      </c>
    </row>
    <row r="7" ht="156.75" customHeight="1">
      <c r="A7" s="258"/>
      <c r="B7" t="s" s="253">
        <v>15</v>
      </c>
      <c r="C7" t="s" s="254">
        <v>16</v>
      </c>
      <c r="D7" s="255">
        <v>2</v>
      </c>
      <c r="E7" t="s" s="256">
        <v>133</v>
      </c>
      <c r="F7" t="s" s="256">
        <v>134</v>
      </c>
      <c r="G7" t="s" s="256">
        <v>135</v>
      </c>
    </row>
    <row r="8" ht="188.55" customHeight="1">
      <c r="A8" s="258"/>
      <c r="B8" t="s" s="253">
        <v>17</v>
      </c>
      <c r="C8" t="s" s="254">
        <v>18</v>
      </c>
      <c r="D8" s="255">
        <v>3</v>
      </c>
      <c r="E8" t="s" s="256">
        <v>61</v>
      </c>
      <c r="F8" t="s" s="256">
        <v>136</v>
      </c>
      <c r="G8" t="s" s="256">
        <v>137</v>
      </c>
    </row>
    <row r="9" ht="208.2" customHeight="1">
      <c r="A9" s="258"/>
      <c r="B9" t="s" s="253">
        <v>19</v>
      </c>
      <c r="C9" t="s" s="254">
        <v>20</v>
      </c>
      <c r="D9" s="255">
        <v>1</v>
      </c>
      <c r="E9" t="s" s="256">
        <v>133</v>
      </c>
      <c r="F9" t="s" s="256">
        <v>138</v>
      </c>
      <c r="G9" t="s" s="256">
        <v>139</v>
      </c>
    </row>
    <row r="10" ht="234.75" customHeight="1">
      <c r="A10" t="s" s="259">
        <v>21</v>
      </c>
      <c r="B10" t="s" s="260">
        <v>22</v>
      </c>
      <c r="C10" t="s" s="261">
        <v>23</v>
      </c>
      <c r="D10" s="262">
        <v>1</v>
      </c>
      <c r="E10" t="s" s="263">
        <v>61</v>
      </c>
      <c r="F10" t="s" s="263">
        <v>140</v>
      </c>
      <c r="G10" t="s" s="263">
        <v>141</v>
      </c>
    </row>
    <row r="11" ht="182.7" customHeight="1">
      <c r="A11" s="258"/>
      <c r="B11" t="s" s="260">
        <v>24</v>
      </c>
      <c r="C11" t="s" s="261">
        <v>25</v>
      </c>
      <c r="D11" t="s" s="264">
        <v>142</v>
      </c>
      <c r="E11" t="s" s="263">
        <v>61</v>
      </c>
      <c r="F11" t="s" s="263">
        <v>143</v>
      </c>
      <c r="G11" t="s" s="263">
        <v>144</v>
      </c>
    </row>
    <row r="12" ht="162.6" customHeight="1">
      <c r="A12" s="258"/>
      <c r="B12" t="s" s="260">
        <v>26</v>
      </c>
      <c r="C12" t="s" s="261">
        <v>27</v>
      </c>
      <c r="D12" s="262">
        <v>2</v>
      </c>
      <c r="E12" t="s" s="263">
        <v>61</v>
      </c>
      <c r="F12" t="s" s="263">
        <v>145</v>
      </c>
      <c r="G12" t="s" s="263">
        <v>146</v>
      </c>
    </row>
    <row r="13" ht="234.75" customHeight="1">
      <c r="A13" t="s" s="265">
        <v>28</v>
      </c>
      <c r="B13" t="s" s="266">
        <v>29</v>
      </c>
      <c r="C13" t="s" s="267">
        <v>30</v>
      </c>
      <c r="D13" s="268">
        <v>2</v>
      </c>
      <c r="E13" t="s" s="269">
        <v>61</v>
      </c>
      <c r="F13" t="s" s="269">
        <v>147</v>
      </c>
      <c r="G13" t="s" s="269">
        <v>148</v>
      </c>
    </row>
    <row r="14" ht="273.75" customHeight="1">
      <c r="A14" s="258"/>
      <c r="B14" t="s" s="266">
        <v>31</v>
      </c>
      <c r="C14" t="s" s="267">
        <v>32</v>
      </c>
      <c r="D14" s="268">
        <v>2</v>
      </c>
      <c r="E14" t="s" s="269">
        <v>61</v>
      </c>
      <c r="F14" t="s" s="269">
        <v>149</v>
      </c>
      <c r="G14" t="s" s="269">
        <v>150</v>
      </c>
    </row>
    <row r="15" ht="208.8" customHeight="1">
      <c r="A15" s="258"/>
      <c r="B15" t="s" s="266">
        <v>33</v>
      </c>
      <c r="C15" t="s" s="267">
        <v>34</v>
      </c>
      <c r="D15" t="s" s="270">
        <v>151</v>
      </c>
      <c r="E15" t="s" s="269">
        <v>133</v>
      </c>
      <c r="F15" t="s" s="269">
        <v>136</v>
      </c>
      <c r="G15" t="s" s="269">
        <v>152</v>
      </c>
    </row>
    <row r="16" ht="291.45" customHeight="1">
      <c r="A16" t="s" s="271">
        <v>35</v>
      </c>
      <c r="B16" t="s" s="271">
        <v>36</v>
      </c>
      <c r="C16" t="s" s="272">
        <v>37</v>
      </c>
      <c r="D16" t="s" s="273">
        <v>151</v>
      </c>
      <c r="E16" t="s" s="274">
        <v>61</v>
      </c>
      <c r="F16" t="s" s="274">
        <v>153</v>
      </c>
      <c r="G16" t="s" s="274">
        <v>154</v>
      </c>
    </row>
    <row r="17" ht="220.8" customHeight="1">
      <c r="A17" s="258"/>
      <c r="B17" t="s" s="271">
        <v>38</v>
      </c>
      <c r="C17" t="s" s="272">
        <v>39</v>
      </c>
      <c r="D17" s="275">
        <v>1</v>
      </c>
      <c r="E17" t="s" s="274">
        <v>61</v>
      </c>
      <c r="F17" t="s" s="274">
        <v>155</v>
      </c>
      <c r="G17" t="s" s="274">
        <v>156</v>
      </c>
    </row>
    <row r="18" ht="232.8" customHeight="1">
      <c r="A18" s="258"/>
      <c r="B18" t="s" s="271">
        <v>40</v>
      </c>
      <c r="C18" t="s" s="272">
        <v>41</v>
      </c>
      <c r="D18" s="275">
        <v>1</v>
      </c>
      <c r="E18" t="s" s="274">
        <v>61</v>
      </c>
      <c r="F18" t="s" s="274">
        <v>157</v>
      </c>
      <c r="G18" t="s" s="274">
        <v>158</v>
      </c>
    </row>
    <row r="19" ht="247.8" customHeight="1">
      <c r="A19" t="s" s="276">
        <v>42</v>
      </c>
      <c r="B19" t="s" s="277">
        <v>43</v>
      </c>
      <c r="C19" t="s" s="278">
        <v>44</v>
      </c>
      <c r="D19" s="279">
        <v>1</v>
      </c>
      <c r="E19" t="s" s="280">
        <v>133</v>
      </c>
      <c r="F19" t="s" s="280">
        <v>159</v>
      </c>
      <c r="G19" t="s" s="280">
        <v>160</v>
      </c>
    </row>
    <row r="20" ht="169.8" customHeight="1">
      <c r="A20" s="258"/>
      <c r="B20" t="s" s="281">
        <v>45</v>
      </c>
      <c r="C20" t="s" s="278">
        <v>46</v>
      </c>
      <c r="D20" t="s" s="282">
        <v>161</v>
      </c>
      <c r="E20" t="s" s="280">
        <v>133</v>
      </c>
      <c r="F20" t="s" s="280">
        <v>162</v>
      </c>
      <c r="G20" t="s" s="280">
        <v>163</v>
      </c>
    </row>
    <row r="21" ht="221.7" customHeight="1">
      <c r="A21" s="258"/>
      <c r="B21" t="s" s="281">
        <v>47</v>
      </c>
      <c r="C21" t="s" s="278">
        <v>48</v>
      </c>
      <c r="D21" t="s" s="282">
        <v>128</v>
      </c>
      <c r="E21" t="s" s="280">
        <v>133</v>
      </c>
      <c r="F21" t="s" s="280">
        <v>164</v>
      </c>
      <c r="G21" t="s" s="280">
        <v>163</v>
      </c>
    </row>
    <row r="22" ht="175.8" customHeight="1">
      <c r="A22" t="s" s="283">
        <v>49</v>
      </c>
      <c r="B22" t="s" s="284">
        <v>50</v>
      </c>
      <c r="C22" t="s" s="285">
        <v>51</v>
      </c>
      <c r="D22" t="s" s="286">
        <v>142</v>
      </c>
      <c r="E22" t="s" s="287">
        <v>61</v>
      </c>
      <c r="F22" t="s" s="287">
        <v>165</v>
      </c>
      <c r="G22" t="s" s="287">
        <v>166</v>
      </c>
    </row>
    <row r="23" ht="201.75" customHeight="1">
      <c r="A23" s="258"/>
      <c r="B23" t="s" s="284">
        <v>52</v>
      </c>
      <c r="C23" t="s" s="285">
        <v>53</v>
      </c>
      <c r="D23" t="s" s="286">
        <v>161</v>
      </c>
      <c r="E23" t="s" s="287">
        <v>61</v>
      </c>
      <c r="F23" t="s" s="287">
        <v>167</v>
      </c>
      <c r="G23" t="s" s="287">
        <v>168</v>
      </c>
    </row>
    <row r="24" ht="244.2" customHeight="1">
      <c r="A24" s="258"/>
      <c r="B24" t="s" s="284">
        <v>54</v>
      </c>
      <c r="C24" t="s" s="285">
        <v>55</v>
      </c>
      <c r="D24" t="s" s="286">
        <v>142</v>
      </c>
      <c r="E24" t="s" s="287">
        <v>61</v>
      </c>
      <c r="F24" t="s" s="287">
        <v>169</v>
      </c>
      <c r="G24" t="s" s="287">
        <v>163</v>
      </c>
    </row>
    <row r="25" ht="19.35" customHeight="1">
      <c r="A25" s="45"/>
      <c r="B25" s="46"/>
      <c r="C25" s="47"/>
      <c r="D25" s="288"/>
      <c r="E25" s="289"/>
      <c r="F25" s="289"/>
      <c r="G25" s="289"/>
    </row>
    <row r="26" ht="19.05" customHeight="1">
      <c r="A26" s="45"/>
      <c r="B26" s="46"/>
      <c r="C26" s="47"/>
      <c r="D26" s="290"/>
      <c r="E26" s="47"/>
      <c r="F26" s="47"/>
      <c r="G26" s="47"/>
    </row>
    <row r="27" ht="19.05" customHeight="1">
      <c r="A27" s="45"/>
      <c r="B27" s="46"/>
      <c r="C27" s="47"/>
      <c r="D27" s="290"/>
      <c r="E27" s="47"/>
      <c r="F27" s="47"/>
      <c r="G27" s="47"/>
    </row>
    <row r="28" ht="19.05" customHeight="1">
      <c r="A28" s="45"/>
      <c r="B28" s="46"/>
      <c r="C28" s="47"/>
      <c r="D28" s="290"/>
      <c r="E28" s="47"/>
      <c r="F28" s="47"/>
      <c r="G28" s="47"/>
    </row>
  </sheetData>
  <mergeCells count="16">
    <mergeCell ref="A19:A21"/>
    <mergeCell ref="A22:A24"/>
    <mergeCell ref="F4:F5"/>
    <mergeCell ref="G4:G5"/>
    <mergeCell ref="D4:D5"/>
    <mergeCell ref="A4:A5"/>
    <mergeCell ref="C4:C5"/>
    <mergeCell ref="B4:B5"/>
    <mergeCell ref="A1:G1"/>
    <mergeCell ref="A6:A9"/>
    <mergeCell ref="A10:A12"/>
    <mergeCell ref="A13:A15"/>
    <mergeCell ref="A16:A18"/>
    <mergeCell ref="A3:G3"/>
    <mergeCell ref="A2:G2"/>
    <mergeCell ref="E4:E5"/>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1:G28"/>
  <sheetViews>
    <sheetView workbookViewId="0" showGridLines="0" defaultGridColor="1"/>
  </sheetViews>
  <sheetFormatPr defaultColWidth="16.3333" defaultRowHeight="13.9" customHeight="1" outlineLevelRow="0" outlineLevelCol="0"/>
  <cols>
    <col min="1" max="1" width="19.1719" style="291" customWidth="1"/>
    <col min="2" max="2" width="42.1719" style="291" customWidth="1"/>
    <col min="3" max="3" width="89" style="291" customWidth="1"/>
    <col min="4" max="5" width="23.5" style="291" customWidth="1"/>
    <col min="6" max="6" width="82.3516" style="291" customWidth="1"/>
    <col min="7" max="7" width="42.1719" style="291" customWidth="1"/>
    <col min="8" max="16384" width="16.3516" style="291" customWidth="1"/>
  </cols>
  <sheetData>
    <row r="1" ht="30.6" customHeight="1">
      <c r="A1" t="s" s="2">
        <v>170</v>
      </c>
      <c r="B1" s="3"/>
      <c r="C1" s="3"/>
      <c r="D1" s="3"/>
      <c r="E1" s="3"/>
      <c r="F1" s="3"/>
      <c r="G1" s="4"/>
    </row>
    <row r="2" ht="29.55" customHeight="1">
      <c r="A2" t="s" s="5">
        <v>1</v>
      </c>
      <c r="B2" s="6"/>
      <c r="C2" s="6"/>
      <c r="D2" s="6"/>
      <c r="E2" s="6"/>
      <c r="F2" s="6"/>
      <c r="G2" s="6"/>
    </row>
    <row r="3" ht="29.55" customHeight="1">
      <c r="A3" t="s" s="7">
        <v>2</v>
      </c>
      <c r="B3" s="6"/>
      <c r="C3" s="6"/>
      <c r="D3" s="6"/>
      <c r="E3" s="6"/>
      <c r="F3" s="6"/>
      <c r="G3" s="6"/>
    </row>
    <row r="4" ht="29.55" customHeight="1">
      <c r="A4" t="s" s="62">
        <v>3</v>
      </c>
      <c r="B4" t="s" s="62">
        <v>4</v>
      </c>
      <c r="C4" t="s" s="62">
        <v>5</v>
      </c>
      <c r="D4" t="s" s="62">
        <v>6</v>
      </c>
      <c r="E4" t="s" s="249">
        <v>66</v>
      </c>
      <c r="F4" t="s" s="62">
        <v>8</v>
      </c>
      <c r="G4" t="s" s="62">
        <v>130</v>
      </c>
    </row>
    <row r="5" ht="51.3" customHeight="1">
      <c r="A5" s="6"/>
      <c r="B5" s="6"/>
      <c r="C5" s="6"/>
      <c r="D5" s="6"/>
      <c r="E5" s="251"/>
      <c r="F5" s="6"/>
      <c r="G5" s="6"/>
    </row>
    <row r="6" ht="143.7" customHeight="1">
      <c r="A6" t="s" s="252">
        <v>11</v>
      </c>
      <c r="B6" t="s" s="253">
        <v>12</v>
      </c>
      <c r="C6" t="s" s="292">
        <v>126</v>
      </c>
      <c r="D6" s="293">
        <v>2</v>
      </c>
      <c r="E6" s="294"/>
      <c r="F6" t="s" s="292">
        <v>171</v>
      </c>
      <c r="G6" t="s" s="292">
        <v>14</v>
      </c>
    </row>
    <row r="7" ht="156.75" customHeight="1">
      <c r="A7" s="258"/>
      <c r="B7" t="s" s="253">
        <v>15</v>
      </c>
      <c r="C7" t="s" s="292">
        <v>16</v>
      </c>
      <c r="D7" s="293">
        <v>2</v>
      </c>
      <c r="E7" s="294"/>
      <c r="F7" t="s" s="292">
        <v>172</v>
      </c>
      <c r="G7" s="295"/>
    </row>
    <row r="8" ht="188.55" customHeight="1">
      <c r="A8" s="258"/>
      <c r="B8" t="s" s="253">
        <v>17</v>
      </c>
      <c r="C8" t="s" s="292">
        <v>18</v>
      </c>
      <c r="D8" s="293">
        <v>2</v>
      </c>
      <c r="E8" s="294"/>
      <c r="F8" t="s" s="292">
        <v>173</v>
      </c>
      <c r="G8" t="s" s="292">
        <v>14</v>
      </c>
    </row>
    <row r="9" ht="208.2" customHeight="1">
      <c r="A9" s="258"/>
      <c r="B9" t="s" s="253">
        <v>19</v>
      </c>
      <c r="C9" t="s" s="292">
        <v>20</v>
      </c>
      <c r="D9" s="293">
        <v>1</v>
      </c>
      <c r="E9" s="294"/>
      <c r="F9" t="s" s="292">
        <v>174</v>
      </c>
      <c r="G9" t="s" s="292">
        <v>14</v>
      </c>
    </row>
    <row r="10" ht="234.75" customHeight="1">
      <c r="A10" t="s" s="259">
        <v>21</v>
      </c>
      <c r="B10" t="s" s="260">
        <v>22</v>
      </c>
      <c r="C10" t="s" s="296">
        <v>23</v>
      </c>
      <c r="D10" s="297">
        <v>2</v>
      </c>
      <c r="E10" s="298"/>
      <c r="F10" t="s" s="296">
        <v>175</v>
      </c>
      <c r="G10" t="s" s="296">
        <v>14</v>
      </c>
    </row>
    <row r="11" ht="182.7" customHeight="1">
      <c r="A11" s="258"/>
      <c r="B11" t="s" s="260">
        <v>24</v>
      </c>
      <c r="C11" t="s" s="296">
        <v>25</v>
      </c>
      <c r="D11" s="297">
        <v>2</v>
      </c>
      <c r="E11" s="298"/>
      <c r="F11" t="s" s="296">
        <v>176</v>
      </c>
      <c r="G11" t="s" s="296">
        <v>14</v>
      </c>
    </row>
    <row r="12" ht="162.6" customHeight="1">
      <c r="A12" s="258"/>
      <c r="B12" t="s" s="260">
        <v>26</v>
      </c>
      <c r="C12" t="s" s="296">
        <v>27</v>
      </c>
      <c r="D12" s="297">
        <v>2</v>
      </c>
      <c r="E12" s="298"/>
      <c r="F12" t="s" s="296">
        <v>177</v>
      </c>
      <c r="G12" t="s" s="296">
        <v>14</v>
      </c>
    </row>
    <row r="13" ht="234.75" customHeight="1">
      <c r="A13" t="s" s="265">
        <v>28</v>
      </c>
      <c r="B13" t="s" s="266">
        <v>29</v>
      </c>
      <c r="C13" t="s" s="299">
        <v>30</v>
      </c>
      <c r="D13" s="300">
        <v>2</v>
      </c>
      <c r="E13" s="301"/>
      <c r="F13" t="s" s="299">
        <v>178</v>
      </c>
      <c r="G13" t="s" s="299">
        <v>14</v>
      </c>
    </row>
    <row r="14" ht="273.75" customHeight="1">
      <c r="A14" s="258"/>
      <c r="B14" t="s" s="266">
        <v>31</v>
      </c>
      <c r="C14" t="s" s="299">
        <v>32</v>
      </c>
      <c r="D14" s="300">
        <v>2</v>
      </c>
      <c r="E14" s="301"/>
      <c r="F14" t="s" s="299">
        <v>179</v>
      </c>
      <c r="G14" t="s" s="299">
        <v>14</v>
      </c>
    </row>
    <row r="15" ht="208.8" customHeight="1">
      <c r="A15" s="258"/>
      <c r="B15" t="s" s="266">
        <v>33</v>
      </c>
      <c r="C15" t="s" s="299">
        <v>34</v>
      </c>
      <c r="D15" s="300">
        <v>2</v>
      </c>
      <c r="E15" s="301"/>
      <c r="F15" t="s" s="299">
        <v>180</v>
      </c>
      <c r="G15" t="s" s="299">
        <v>14</v>
      </c>
    </row>
    <row r="16" ht="291.45" customHeight="1">
      <c r="A16" t="s" s="271">
        <v>35</v>
      </c>
      <c r="B16" t="s" s="271">
        <v>36</v>
      </c>
      <c r="C16" t="s" s="302">
        <v>37</v>
      </c>
      <c r="D16" t="s" s="303">
        <v>151</v>
      </c>
      <c r="E16" s="304"/>
      <c r="F16" t="s" s="302">
        <v>181</v>
      </c>
      <c r="G16" t="s" s="302">
        <v>14</v>
      </c>
    </row>
    <row r="17" ht="220.8" customHeight="1">
      <c r="A17" s="258"/>
      <c r="B17" t="s" s="271">
        <v>38</v>
      </c>
      <c r="C17" t="s" s="302">
        <v>39</v>
      </c>
      <c r="D17" s="305">
        <v>1</v>
      </c>
      <c r="E17" s="304"/>
      <c r="F17" t="s" s="302">
        <v>182</v>
      </c>
      <c r="G17" t="s" s="302">
        <v>14</v>
      </c>
    </row>
    <row r="18" ht="232.8" customHeight="1">
      <c r="A18" s="258"/>
      <c r="B18" t="s" s="271">
        <v>40</v>
      </c>
      <c r="C18" t="s" s="302">
        <v>41</v>
      </c>
      <c r="D18" s="305">
        <v>1</v>
      </c>
      <c r="E18" s="304"/>
      <c r="F18" t="s" s="302">
        <v>183</v>
      </c>
      <c r="G18" t="s" s="302">
        <v>14</v>
      </c>
    </row>
    <row r="19" ht="247.8" customHeight="1">
      <c r="A19" t="s" s="276">
        <v>42</v>
      </c>
      <c r="B19" t="s" s="277">
        <v>43</v>
      </c>
      <c r="C19" t="s" s="306">
        <v>44</v>
      </c>
      <c r="D19" s="307">
        <v>1</v>
      </c>
      <c r="E19" s="308"/>
      <c r="F19" t="s" s="306">
        <v>184</v>
      </c>
      <c r="G19" t="s" s="306">
        <v>14</v>
      </c>
    </row>
    <row r="20" ht="169.8" customHeight="1">
      <c r="A20" s="258"/>
      <c r="B20" t="s" s="281">
        <v>45</v>
      </c>
      <c r="C20" t="s" s="306">
        <v>46</v>
      </c>
      <c r="D20" t="s" s="309">
        <v>127</v>
      </c>
      <c r="E20" s="308"/>
      <c r="F20" s="310"/>
      <c r="G20" t="s" s="306">
        <v>14</v>
      </c>
    </row>
    <row r="21" ht="221.7" customHeight="1">
      <c r="A21" s="258"/>
      <c r="B21" t="s" s="281">
        <v>47</v>
      </c>
      <c r="C21" t="s" s="306">
        <v>48</v>
      </c>
      <c r="D21" s="307">
        <v>1</v>
      </c>
      <c r="E21" s="308"/>
      <c r="F21" t="s" s="306">
        <v>185</v>
      </c>
      <c r="G21" t="s" s="306">
        <v>14</v>
      </c>
    </row>
    <row r="22" ht="175.8" customHeight="1">
      <c r="A22" t="s" s="283">
        <v>49</v>
      </c>
      <c r="B22" t="s" s="284">
        <v>50</v>
      </c>
      <c r="C22" t="s" s="311">
        <v>51</v>
      </c>
      <c r="D22" s="312">
        <v>2</v>
      </c>
      <c r="E22" s="313"/>
      <c r="F22" t="s" s="311">
        <v>186</v>
      </c>
      <c r="G22" t="s" s="311">
        <v>14</v>
      </c>
    </row>
    <row r="23" ht="201.75" customHeight="1">
      <c r="A23" s="258"/>
      <c r="B23" t="s" s="284">
        <v>52</v>
      </c>
      <c r="C23" t="s" s="311">
        <v>53</v>
      </c>
      <c r="D23" s="312">
        <v>1</v>
      </c>
      <c r="E23" s="313"/>
      <c r="F23" t="s" s="311">
        <v>187</v>
      </c>
      <c r="G23" t="s" s="311">
        <v>14</v>
      </c>
    </row>
    <row r="24" ht="244.2" customHeight="1">
      <c r="A24" s="258"/>
      <c r="B24" t="s" s="284">
        <v>54</v>
      </c>
      <c r="C24" t="s" s="311">
        <v>55</v>
      </c>
      <c r="D24" t="s" s="314">
        <v>127</v>
      </c>
      <c r="E24" s="313"/>
      <c r="F24" s="315"/>
      <c r="G24" t="s" s="311">
        <v>14</v>
      </c>
    </row>
    <row r="25" ht="19.35" customHeight="1">
      <c r="A25" s="45"/>
      <c r="B25" s="46"/>
      <c r="C25" s="47"/>
      <c r="D25" s="290"/>
      <c r="E25" s="289"/>
      <c r="F25" s="47"/>
      <c r="G25" s="47"/>
    </row>
    <row r="26" ht="19.05" customHeight="1">
      <c r="A26" s="45"/>
      <c r="B26" s="46"/>
      <c r="C26" s="47"/>
      <c r="D26" s="290"/>
      <c r="E26" s="47"/>
      <c r="F26" s="47"/>
      <c r="G26" s="47"/>
    </row>
    <row r="27" ht="19.05" customHeight="1">
      <c r="A27" s="45"/>
      <c r="B27" s="46"/>
      <c r="C27" s="47"/>
      <c r="D27" s="290"/>
      <c r="E27" s="47"/>
      <c r="F27" s="47"/>
      <c r="G27" s="47"/>
    </row>
    <row r="28" ht="19.05" customHeight="1">
      <c r="A28" s="45"/>
      <c r="B28" s="46"/>
      <c r="C28" s="47"/>
      <c r="D28" s="290"/>
      <c r="E28" s="47"/>
      <c r="F28" s="47"/>
      <c r="G28" s="47"/>
    </row>
  </sheetData>
  <mergeCells count="16">
    <mergeCell ref="A19:A21"/>
    <mergeCell ref="A22:A24"/>
    <mergeCell ref="F4:F5"/>
    <mergeCell ref="G4:G5"/>
    <mergeCell ref="D4:D5"/>
    <mergeCell ref="A4:A5"/>
    <mergeCell ref="C4:C5"/>
    <mergeCell ref="B4:B5"/>
    <mergeCell ref="A1:G1"/>
    <mergeCell ref="A6:A9"/>
    <mergeCell ref="A10:A12"/>
    <mergeCell ref="A13:A15"/>
    <mergeCell ref="A16:A18"/>
    <mergeCell ref="A3:G3"/>
    <mergeCell ref="A2:G2"/>
    <mergeCell ref="E4:E5"/>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sheetPr>
    <pageSetUpPr fitToPage="1"/>
  </sheetPr>
  <dimension ref="A1:G28"/>
  <sheetViews>
    <sheetView workbookViewId="0" showGridLines="0" defaultGridColor="1"/>
  </sheetViews>
  <sheetFormatPr defaultColWidth="16.3333" defaultRowHeight="13.9" customHeight="1" outlineLevelRow="0" outlineLevelCol="0"/>
  <cols>
    <col min="1" max="1" width="19.1719" style="316" customWidth="1"/>
    <col min="2" max="2" width="42.1719" style="316" customWidth="1"/>
    <col min="3" max="3" width="89" style="316" customWidth="1"/>
    <col min="4" max="5" width="23.5" style="316" customWidth="1"/>
    <col min="6" max="6" width="82.3516" style="316" customWidth="1"/>
    <col min="7" max="7" width="42.1719" style="316" customWidth="1"/>
    <col min="8" max="16384" width="16.3516" style="316" customWidth="1"/>
  </cols>
  <sheetData>
    <row r="1" ht="30.6" customHeight="1">
      <c r="A1" t="s" s="2">
        <v>188</v>
      </c>
      <c r="B1" s="3"/>
      <c r="C1" s="3"/>
      <c r="D1" s="3"/>
      <c r="E1" s="3"/>
      <c r="F1" s="3"/>
      <c r="G1" s="4"/>
    </row>
    <row r="2" ht="29.55" customHeight="1">
      <c r="A2" t="s" s="5">
        <v>1</v>
      </c>
      <c r="B2" s="6"/>
      <c r="C2" s="6"/>
      <c r="D2" s="6"/>
      <c r="E2" s="6"/>
      <c r="F2" s="6"/>
      <c r="G2" s="6"/>
    </row>
    <row r="3" ht="29.55" customHeight="1">
      <c r="A3" t="s" s="7">
        <v>2</v>
      </c>
      <c r="B3" s="6"/>
      <c r="C3" s="6"/>
      <c r="D3" s="6"/>
      <c r="E3" s="6"/>
      <c r="F3" s="6"/>
      <c r="G3" s="6"/>
    </row>
    <row r="4" ht="29.55" customHeight="1">
      <c r="A4" t="s" s="62">
        <v>3</v>
      </c>
      <c r="B4" t="s" s="62">
        <v>4</v>
      </c>
      <c r="C4" t="s" s="62">
        <v>5</v>
      </c>
      <c r="D4" t="s" s="62">
        <v>6</v>
      </c>
      <c r="E4" t="s" s="249">
        <v>66</v>
      </c>
      <c r="F4" t="s" s="62">
        <v>8</v>
      </c>
      <c r="G4" t="s" s="62">
        <v>130</v>
      </c>
    </row>
    <row r="5" ht="51.3" customHeight="1">
      <c r="A5" s="6"/>
      <c r="B5" s="6"/>
      <c r="C5" s="6"/>
      <c r="D5" s="6"/>
      <c r="E5" s="51"/>
      <c r="F5" s="6"/>
      <c r="G5" s="6"/>
    </row>
    <row r="6" ht="143.7" customHeight="1">
      <c r="A6" t="s" s="252">
        <v>11</v>
      </c>
      <c r="B6" t="s" s="253">
        <v>12</v>
      </c>
      <c r="C6" t="s" s="292">
        <v>126</v>
      </c>
      <c r="D6" s="293">
        <v>2</v>
      </c>
      <c r="E6" t="s" s="317">
        <v>189</v>
      </c>
      <c r="F6" t="s" s="318">
        <v>190</v>
      </c>
      <c r="G6" t="s" s="292">
        <v>191</v>
      </c>
    </row>
    <row r="7" ht="156.75" customHeight="1">
      <c r="A7" s="258"/>
      <c r="B7" t="s" s="253">
        <v>15</v>
      </c>
      <c r="C7" t="s" s="292">
        <v>16</v>
      </c>
      <c r="D7" s="293">
        <v>2</v>
      </c>
      <c r="E7" t="s" s="317">
        <v>61</v>
      </c>
      <c r="F7" t="s" s="318">
        <v>192</v>
      </c>
      <c r="G7" t="s" s="292">
        <v>193</v>
      </c>
    </row>
    <row r="8" ht="188.55" customHeight="1">
      <c r="A8" s="258"/>
      <c r="B8" t="s" s="253">
        <v>17</v>
      </c>
      <c r="C8" t="s" s="292">
        <v>18</v>
      </c>
      <c r="D8" s="293">
        <v>3</v>
      </c>
      <c r="E8" t="s" s="317">
        <v>61</v>
      </c>
      <c r="F8" t="s" s="318">
        <v>194</v>
      </c>
      <c r="G8" t="s" s="292">
        <v>14</v>
      </c>
    </row>
    <row r="9" ht="208.2" customHeight="1">
      <c r="A9" s="258"/>
      <c r="B9" t="s" s="253">
        <v>19</v>
      </c>
      <c r="C9" t="s" s="292">
        <v>20</v>
      </c>
      <c r="D9" s="293">
        <v>0</v>
      </c>
      <c r="E9" s="319"/>
      <c r="F9" t="s" s="318">
        <v>195</v>
      </c>
      <c r="G9" s="292"/>
    </row>
    <row r="10" ht="234.75" customHeight="1">
      <c r="A10" t="s" s="259">
        <v>21</v>
      </c>
      <c r="B10" t="s" s="260">
        <v>22</v>
      </c>
      <c r="C10" t="s" s="296">
        <v>23</v>
      </c>
      <c r="D10" s="297">
        <v>1</v>
      </c>
      <c r="E10" s="320"/>
      <c r="F10" t="s" s="321">
        <v>196</v>
      </c>
      <c r="G10" s="296"/>
    </row>
    <row r="11" ht="182.7" customHeight="1">
      <c r="A11" s="258"/>
      <c r="B11" t="s" s="260">
        <v>24</v>
      </c>
      <c r="C11" t="s" s="296">
        <v>25</v>
      </c>
      <c r="D11" t="s" s="322">
        <v>127</v>
      </c>
      <c r="E11" s="320"/>
      <c r="F11" t="s" s="321">
        <v>197</v>
      </c>
      <c r="G11" t="s" s="296">
        <v>198</v>
      </c>
    </row>
    <row r="12" ht="162.6" customHeight="1">
      <c r="A12" s="258"/>
      <c r="B12" t="s" s="260">
        <v>26</v>
      </c>
      <c r="C12" t="s" s="296">
        <v>27</v>
      </c>
      <c r="D12" t="s" s="322">
        <v>127</v>
      </c>
      <c r="E12" s="320"/>
      <c r="F12" t="s" s="321">
        <v>197</v>
      </c>
      <c r="G12" t="s" s="296">
        <v>14</v>
      </c>
    </row>
    <row r="13" ht="234.75" customHeight="1">
      <c r="A13" t="s" s="265">
        <v>28</v>
      </c>
      <c r="B13" t="s" s="266">
        <v>29</v>
      </c>
      <c r="C13" t="s" s="299">
        <v>30</v>
      </c>
      <c r="D13" t="s" s="323">
        <v>199</v>
      </c>
      <c r="E13" s="324"/>
      <c r="F13" t="s" s="325">
        <v>200</v>
      </c>
      <c r="G13" t="s" s="299">
        <v>14</v>
      </c>
    </row>
    <row r="14" ht="273.75" customHeight="1">
      <c r="A14" s="258"/>
      <c r="B14" t="s" s="266">
        <v>31</v>
      </c>
      <c r="C14" t="s" s="299">
        <v>32</v>
      </c>
      <c r="D14" t="s" s="323">
        <v>201</v>
      </c>
      <c r="E14" s="324"/>
      <c r="F14" t="s" s="325">
        <v>202</v>
      </c>
      <c r="G14" t="s" s="299">
        <v>203</v>
      </c>
    </row>
    <row r="15" ht="208.8" customHeight="1">
      <c r="A15" s="258"/>
      <c r="B15" t="s" s="266">
        <v>33</v>
      </c>
      <c r="C15" t="s" s="299">
        <v>34</v>
      </c>
      <c r="D15" t="s" s="326">
        <v>204</v>
      </c>
      <c r="E15" s="324"/>
      <c r="F15" t="s" s="325">
        <v>205</v>
      </c>
      <c r="G15" t="s" s="299">
        <v>198</v>
      </c>
    </row>
    <row r="16" ht="291.45" customHeight="1">
      <c r="A16" t="s" s="271">
        <v>35</v>
      </c>
      <c r="B16" t="s" s="271">
        <v>36</v>
      </c>
      <c r="C16" t="s" s="302">
        <v>37</v>
      </c>
      <c r="D16" t="s" s="303">
        <v>127</v>
      </c>
      <c r="E16" s="327"/>
      <c r="F16" s="328"/>
      <c r="G16" t="s" s="302">
        <v>14</v>
      </c>
    </row>
    <row r="17" ht="220.8" customHeight="1">
      <c r="A17" s="258"/>
      <c r="B17" t="s" s="271">
        <v>38</v>
      </c>
      <c r="C17" t="s" s="302">
        <v>39</v>
      </c>
      <c r="D17" t="s" s="303">
        <v>127</v>
      </c>
      <c r="E17" s="329"/>
      <c r="F17" s="328"/>
      <c r="G17" t="s" s="302">
        <v>14</v>
      </c>
    </row>
    <row r="18" ht="232.8" customHeight="1">
      <c r="A18" s="258"/>
      <c r="B18" t="s" s="271">
        <v>40</v>
      </c>
      <c r="C18" t="s" s="302">
        <v>41</v>
      </c>
      <c r="D18" s="305">
        <v>2</v>
      </c>
      <c r="E18" s="329"/>
      <c r="F18" s="328"/>
      <c r="G18" t="s" s="302">
        <v>14</v>
      </c>
    </row>
    <row r="19" ht="247.8" customHeight="1">
      <c r="A19" t="s" s="276">
        <v>42</v>
      </c>
      <c r="B19" t="s" s="277">
        <v>43</v>
      </c>
      <c r="C19" t="s" s="306">
        <v>44</v>
      </c>
      <c r="D19" s="307">
        <v>0</v>
      </c>
      <c r="E19" s="330"/>
      <c r="F19" t="s" s="331">
        <v>206</v>
      </c>
      <c r="G19" t="s" s="306">
        <v>14</v>
      </c>
    </row>
    <row r="20" ht="169.8" customHeight="1">
      <c r="A20" s="258"/>
      <c r="B20" t="s" s="281">
        <v>45</v>
      </c>
      <c r="C20" t="s" s="306">
        <v>46</v>
      </c>
      <c r="D20" s="307">
        <v>0</v>
      </c>
      <c r="E20" s="330"/>
      <c r="F20" t="s" s="331">
        <v>207</v>
      </c>
      <c r="G20" t="s" s="306">
        <v>14</v>
      </c>
    </row>
    <row r="21" ht="221.7" customHeight="1">
      <c r="A21" s="258"/>
      <c r="B21" t="s" s="281">
        <v>47</v>
      </c>
      <c r="C21" t="s" s="306">
        <v>48</v>
      </c>
      <c r="D21" t="s" s="309">
        <v>127</v>
      </c>
      <c r="E21" s="330"/>
      <c r="F21" t="s" s="331">
        <v>208</v>
      </c>
      <c r="G21" t="s" s="306">
        <v>14</v>
      </c>
    </row>
    <row r="22" ht="175.8" customHeight="1">
      <c r="A22" t="s" s="283">
        <v>49</v>
      </c>
      <c r="B22" t="s" s="284">
        <v>50</v>
      </c>
      <c r="C22" t="s" s="311">
        <v>51</v>
      </c>
      <c r="D22" s="312">
        <v>1</v>
      </c>
      <c r="E22" s="332"/>
      <c r="F22" t="s" s="333">
        <v>209</v>
      </c>
      <c r="G22" t="s" s="311">
        <v>14</v>
      </c>
    </row>
    <row r="23" ht="201.75" customHeight="1">
      <c r="A23" s="258"/>
      <c r="B23" t="s" s="284">
        <v>52</v>
      </c>
      <c r="C23" t="s" s="311">
        <v>53</v>
      </c>
      <c r="D23" s="312">
        <v>0</v>
      </c>
      <c r="E23" s="332"/>
      <c r="F23" t="s" s="333">
        <v>210</v>
      </c>
      <c r="G23" t="s" s="311">
        <v>14</v>
      </c>
    </row>
    <row r="24" ht="244.2" customHeight="1">
      <c r="A24" s="258"/>
      <c r="B24" t="s" s="284">
        <v>54</v>
      </c>
      <c r="C24" t="s" s="311">
        <v>55</v>
      </c>
      <c r="D24" s="312">
        <v>0</v>
      </c>
      <c r="E24" s="332"/>
      <c r="F24" t="s" s="333">
        <v>211</v>
      </c>
      <c r="G24" t="s" s="311">
        <v>14</v>
      </c>
    </row>
    <row r="25" ht="19.35" customHeight="1">
      <c r="A25" s="45"/>
      <c r="B25" s="46"/>
      <c r="C25" s="47"/>
      <c r="D25" s="290"/>
      <c r="E25" s="47"/>
      <c r="F25" s="47"/>
      <c r="G25" s="47"/>
    </row>
    <row r="26" ht="19.05" customHeight="1">
      <c r="A26" s="45"/>
      <c r="B26" s="46"/>
      <c r="C26" s="47"/>
      <c r="D26" s="290"/>
      <c r="E26" s="47"/>
      <c r="F26" s="47"/>
      <c r="G26" s="47"/>
    </row>
    <row r="27" ht="19.05" customHeight="1">
      <c r="A27" s="45"/>
      <c r="B27" s="46"/>
      <c r="C27" s="47"/>
      <c r="D27" s="290"/>
      <c r="E27" s="47"/>
      <c r="F27" s="47"/>
      <c r="G27" s="47"/>
    </row>
    <row r="28" ht="19.05" customHeight="1">
      <c r="A28" s="45"/>
      <c r="B28" s="46"/>
      <c r="C28" s="47"/>
      <c r="D28" s="290"/>
      <c r="E28" s="47"/>
      <c r="F28" s="47"/>
      <c r="G28" s="47"/>
    </row>
  </sheetData>
  <mergeCells count="16">
    <mergeCell ref="A19:A21"/>
    <mergeCell ref="A22:A24"/>
    <mergeCell ref="F4:F5"/>
    <mergeCell ref="G4:G5"/>
    <mergeCell ref="D4:D5"/>
    <mergeCell ref="A4:A5"/>
    <mergeCell ref="C4:C5"/>
    <mergeCell ref="B4:B5"/>
    <mergeCell ref="A1:G1"/>
    <mergeCell ref="A6:A9"/>
    <mergeCell ref="A10:A12"/>
    <mergeCell ref="A13:A15"/>
    <mergeCell ref="A16:A18"/>
    <mergeCell ref="A3:G3"/>
    <mergeCell ref="A2:G2"/>
    <mergeCell ref="E4:E5"/>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sheetPr>
    <pageSetUpPr fitToPage="1"/>
  </sheetPr>
  <dimension ref="A1:G28"/>
  <sheetViews>
    <sheetView workbookViewId="0" showGridLines="0" defaultGridColor="1"/>
  </sheetViews>
  <sheetFormatPr defaultColWidth="16.3333" defaultRowHeight="13.9" customHeight="1" outlineLevelRow="0" outlineLevelCol="0"/>
  <cols>
    <col min="1" max="1" width="19.1719" style="334" customWidth="1"/>
    <col min="2" max="2" width="42.1719" style="334" customWidth="1"/>
    <col min="3" max="3" width="89" style="334" customWidth="1"/>
    <col min="4" max="5" width="23.5" style="334" customWidth="1"/>
    <col min="6" max="6" width="82.3516" style="334" customWidth="1"/>
    <col min="7" max="7" width="42.1719" style="334" customWidth="1"/>
    <col min="8" max="16384" width="16.3516" style="334" customWidth="1"/>
  </cols>
  <sheetData>
    <row r="1" ht="30.6" customHeight="1">
      <c r="A1" t="s" s="2">
        <v>212</v>
      </c>
      <c r="B1" s="49"/>
      <c r="C1" s="49"/>
      <c r="D1" s="49"/>
      <c r="E1" s="49"/>
      <c r="F1" s="49"/>
      <c r="G1" s="335"/>
    </row>
    <row r="2" ht="29.55" customHeight="1">
      <c r="A2" t="s" s="5">
        <v>1</v>
      </c>
      <c r="B2" s="6"/>
      <c r="C2" s="6"/>
      <c r="D2" s="6"/>
      <c r="E2" s="6"/>
      <c r="F2" s="6"/>
      <c r="G2" s="6"/>
    </row>
    <row r="3" ht="29.55" customHeight="1">
      <c r="A3" t="s" s="7">
        <v>2</v>
      </c>
      <c r="B3" s="6"/>
      <c r="C3" s="6"/>
      <c r="D3" s="6"/>
      <c r="E3" s="6"/>
      <c r="F3" s="6"/>
      <c r="G3" s="6"/>
    </row>
    <row r="4" ht="29.55" customHeight="1">
      <c r="A4" t="s" s="62">
        <v>3</v>
      </c>
      <c r="B4" t="s" s="62">
        <v>4</v>
      </c>
      <c r="C4" t="s" s="62">
        <v>5</v>
      </c>
      <c r="D4" t="s" s="62">
        <v>6</v>
      </c>
      <c r="E4" t="s" s="249">
        <v>66</v>
      </c>
      <c r="F4" t="s" s="62">
        <v>8</v>
      </c>
      <c r="G4" t="s" s="62">
        <v>130</v>
      </c>
    </row>
    <row r="5" ht="51.3" customHeight="1">
      <c r="A5" s="6"/>
      <c r="B5" s="6"/>
      <c r="C5" s="6"/>
      <c r="D5" s="6"/>
      <c r="E5" s="51"/>
      <c r="F5" s="6"/>
      <c r="G5" s="6"/>
    </row>
    <row r="6" ht="143.7" customHeight="1">
      <c r="A6" t="s" s="252">
        <v>11</v>
      </c>
      <c r="B6" t="s" s="253">
        <v>12</v>
      </c>
      <c r="C6" t="s" s="292">
        <v>126</v>
      </c>
      <c r="D6" s="293">
        <v>3</v>
      </c>
      <c r="E6" t="s" s="317">
        <v>213</v>
      </c>
      <c r="F6" t="s" s="292">
        <v>214</v>
      </c>
      <c r="G6" t="s" s="292">
        <v>215</v>
      </c>
    </row>
    <row r="7" ht="156.75" customHeight="1">
      <c r="A7" s="258"/>
      <c r="B7" t="s" s="253">
        <v>15</v>
      </c>
      <c r="C7" t="s" s="292">
        <v>16</v>
      </c>
      <c r="D7" s="293">
        <v>2</v>
      </c>
      <c r="E7" t="s" s="317">
        <v>61</v>
      </c>
      <c r="F7" t="s" s="292">
        <v>216</v>
      </c>
      <c r="G7" t="s" s="292">
        <v>217</v>
      </c>
    </row>
    <row r="8" ht="188.55" customHeight="1">
      <c r="A8" s="258"/>
      <c r="B8" t="s" s="253">
        <v>17</v>
      </c>
      <c r="C8" t="s" s="292">
        <v>18</v>
      </c>
      <c r="D8" s="293">
        <v>2</v>
      </c>
      <c r="E8" t="s" s="317">
        <v>213</v>
      </c>
      <c r="F8" t="s" s="292">
        <v>218</v>
      </c>
      <c r="G8" t="s" s="292">
        <v>219</v>
      </c>
    </row>
    <row r="9" ht="208.2" customHeight="1">
      <c r="A9" s="258"/>
      <c r="B9" t="s" s="253">
        <v>19</v>
      </c>
      <c r="C9" t="s" s="292">
        <v>20</v>
      </c>
      <c r="D9" s="293">
        <v>1</v>
      </c>
      <c r="E9" t="s" s="317">
        <v>213</v>
      </c>
      <c r="F9" t="s" s="292">
        <v>220</v>
      </c>
      <c r="G9" t="s" s="292">
        <v>221</v>
      </c>
    </row>
    <row r="10" ht="234.75" customHeight="1">
      <c r="A10" t="s" s="259">
        <v>21</v>
      </c>
      <c r="B10" t="s" s="260">
        <v>22</v>
      </c>
      <c r="C10" t="s" s="296">
        <v>23</v>
      </c>
      <c r="D10" s="297">
        <v>1</v>
      </c>
      <c r="E10" t="s" s="322">
        <v>213</v>
      </c>
      <c r="F10" t="s" s="296">
        <v>214</v>
      </c>
      <c r="G10" t="s" s="296">
        <v>222</v>
      </c>
    </row>
    <row r="11" ht="182.7" customHeight="1">
      <c r="A11" s="258"/>
      <c r="B11" t="s" s="260">
        <v>24</v>
      </c>
      <c r="C11" t="s" s="296">
        <v>25</v>
      </c>
      <c r="D11" s="297">
        <v>2</v>
      </c>
      <c r="E11" t="s" s="322">
        <v>61</v>
      </c>
      <c r="F11" t="s" s="296">
        <v>214</v>
      </c>
      <c r="G11" t="s" s="296">
        <v>222</v>
      </c>
    </row>
    <row r="12" ht="162.6" customHeight="1">
      <c r="A12" s="258"/>
      <c r="B12" t="s" s="260">
        <v>26</v>
      </c>
      <c r="C12" t="s" s="296">
        <v>27</v>
      </c>
      <c r="D12" s="297">
        <v>1</v>
      </c>
      <c r="E12" t="s" s="322">
        <v>63</v>
      </c>
      <c r="F12" t="s" s="296">
        <v>223</v>
      </c>
      <c r="G12" t="s" s="296">
        <v>222</v>
      </c>
    </row>
    <row r="13" ht="234.75" customHeight="1">
      <c r="A13" t="s" s="265">
        <v>28</v>
      </c>
      <c r="B13" t="s" s="266">
        <v>29</v>
      </c>
      <c r="C13" t="s" s="299">
        <v>30</v>
      </c>
      <c r="D13" s="300">
        <v>2</v>
      </c>
      <c r="E13" t="s" s="323">
        <v>61</v>
      </c>
      <c r="F13" t="s" s="299">
        <v>224</v>
      </c>
      <c r="G13" t="s" s="299">
        <v>225</v>
      </c>
    </row>
    <row r="14" ht="273.75" customHeight="1">
      <c r="A14" s="258"/>
      <c r="B14" t="s" s="266">
        <v>31</v>
      </c>
      <c r="C14" t="s" s="299">
        <v>32</v>
      </c>
      <c r="D14" s="300">
        <v>1</v>
      </c>
      <c r="E14" t="s" s="323">
        <v>63</v>
      </c>
      <c r="F14" t="s" s="299">
        <v>226</v>
      </c>
      <c r="G14" t="s" s="299">
        <v>225</v>
      </c>
    </row>
    <row r="15" ht="208.8" customHeight="1">
      <c r="A15" s="258"/>
      <c r="B15" t="s" s="266">
        <v>33</v>
      </c>
      <c r="C15" t="s" s="299">
        <v>34</v>
      </c>
      <c r="D15" s="300">
        <v>2</v>
      </c>
      <c r="E15" t="s" s="323">
        <v>61</v>
      </c>
      <c r="F15" t="s" s="299">
        <v>227</v>
      </c>
      <c r="G15" t="s" s="299">
        <v>225</v>
      </c>
    </row>
    <row r="16" ht="291.45" customHeight="1">
      <c r="A16" t="s" s="271">
        <v>35</v>
      </c>
      <c r="B16" t="s" s="271">
        <v>36</v>
      </c>
      <c r="C16" t="s" s="302">
        <v>37</v>
      </c>
      <c r="D16" t="s" s="303">
        <v>228</v>
      </c>
      <c r="E16" t="s" s="327">
        <v>61</v>
      </c>
      <c r="F16" t="s" s="302">
        <v>229</v>
      </c>
      <c r="G16" t="s" s="302">
        <v>230</v>
      </c>
    </row>
    <row r="17" ht="220.8" customHeight="1">
      <c r="A17" s="258"/>
      <c r="B17" t="s" s="271">
        <v>38</v>
      </c>
      <c r="C17" t="s" s="302">
        <v>39</v>
      </c>
      <c r="D17" s="305">
        <v>1</v>
      </c>
      <c r="E17" t="s" s="327">
        <v>63</v>
      </c>
      <c r="F17" t="s" s="302">
        <v>231</v>
      </c>
      <c r="G17" t="s" s="302">
        <v>230</v>
      </c>
    </row>
    <row r="18" ht="232.8" customHeight="1">
      <c r="A18" s="258"/>
      <c r="B18" t="s" s="271">
        <v>40</v>
      </c>
      <c r="C18" t="s" s="302">
        <v>41</v>
      </c>
      <c r="D18" s="305">
        <v>1</v>
      </c>
      <c r="E18" t="s" s="327">
        <v>61</v>
      </c>
      <c r="F18" t="s" s="302">
        <v>232</v>
      </c>
      <c r="G18" t="s" s="302">
        <v>230</v>
      </c>
    </row>
    <row r="19" ht="247.8" customHeight="1">
      <c r="A19" t="s" s="276">
        <v>42</v>
      </c>
      <c r="B19" t="s" s="277">
        <v>43</v>
      </c>
      <c r="C19" t="s" s="306">
        <v>44</v>
      </c>
      <c r="D19" s="307">
        <v>1</v>
      </c>
      <c r="E19" t="s" s="309">
        <v>61</v>
      </c>
      <c r="F19" t="s" s="306">
        <v>233</v>
      </c>
      <c r="G19" t="s" s="306">
        <v>230</v>
      </c>
    </row>
    <row r="20" ht="169.8" customHeight="1">
      <c r="A20" s="258"/>
      <c r="B20" t="s" s="281">
        <v>45</v>
      </c>
      <c r="C20" t="s" s="306">
        <v>46</v>
      </c>
      <c r="D20" s="307">
        <v>0</v>
      </c>
      <c r="E20" t="s" s="309">
        <v>59</v>
      </c>
      <c r="F20" t="s" s="306">
        <v>234</v>
      </c>
      <c r="G20" t="s" s="306">
        <v>230</v>
      </c>
    </row>
    <row r="21" ht="221.7" customHeight="1">
      <c r="A21" s="258"/>
      <c r="B21" t="s" s="281">
        <v>47</v>
      </c>
      <c r="C21" t="s" s="306">
        <v>48</v>
      </c>
      <c r="D21" s="307">
        <v>2</v>
      </c>
      <c r="E21" t="s" s="309">
        <v>61</v>
      </c>
      <c r="F21" t="s" s="306">
        <v>235</v>
      </c>
      <c r="G21" t="s" s="306">
        <v>236</v>
      </c>
    </row>
    <row r="22" ht="175.8" customHeight="1">
      <c r="A22" t="s" s="283">
        <v>49</v>
      </c>
      <c r="B22" t="s" s="284">
        <v>50</v>
      </c>
      <c r="C22" t="s" s="311">
        <v>51</v>
      </c>
      <c r="D22" s="312">
        <v>2</v>
      </c>
      <c r="E22" t="s" s="314">
        <v>61</v>
      </c>
      <c r="F22" t="s" s="311">
        <v>237</v>
      </c>
      <c r="G22" t="s" s="311">
        <v>238</v>
      </c>
    </row>
    <row r="23" ht="201.75" customHeight="1">
      <c r="A23" s="258"/>
      <c r="B23" t="s" s="284">
        <v>52</v>
      </c>
      <c r="C23" t="s" s="311">
        <v>53</v>
      </c>
      <c r="D23" s="312">
        <v>0</v>
      </c>
      <c r="E23" t="s" s="314">
        <v>61</v>
      </c>
      <c r="F23" t="s" s="311">
        <v>239</v>
      </c>
      <c r="G23" t="s" s="311">
        <v>238</v>
      </c>
    </row>
    <row r="24" ht="244.2" customHeight="1">
      <c r="A24" s="258"/>
      <c r="B24" t="s" s="284">
        <v>54</v>
      </c>
      <c r="C24" t="s" s="311">
        <v>55</v>
      </c>
      <c r="D24" s="312">
        <v>0</v>
      </c>
      <c r="E24" t="s" s="314">
        <v>61</v>
      </c>
      <c r="F24" t="s" s="311">
        <v>239</v>
      </c>
      <c r="G24" t="s" s="311">
        <v>238</v>
      </c>
    </row>
    <row r="25" ht="19.35" customHeight="1">
      <c r="A25" s="45"/>
      <c r="B25" s="46"/>
      <c r="C25" s="47"/>
      <c r="D25" s="290"/>
      <c r="E25" s="47"/>
      <c r="F25" s="47"/>
      <c r="G25" s="47"/>
    </row>
    <row r="26" ht="19.05" customHeight="1">
      <c r="A26" s="45"/>
      <c r="B26" s="46"/>
      <c r="C26" s="47"/>
      <c r="D26" s="290"/>
      <c r="E26" s="47"/>
      <c r="F26" s="47"/>
      <c r="G26" s="47"/>
    </row>
    <row r="27" ht="19.05" customHeight="1">
      <c r="A27" s="45"/>
      <c r="B27" s="46"/>
      <c r="C27" s="47"/>
      <c r="D27" s="290"/>
      <c r="E27" s="47"/>
      <c r="F27" s="47"/>
      <c r="G27" s="47"/>
    </row>
    <row r="28" ht="19.05" customHeight="1">
      <c r="A28" s="45"/>
      <c r="B28" s="46"/>
      <c r="C28" s="47"/>
      <c r="D28" s="290"/>
      <c r="E28" s="47"/>
      <c r="F28" s="47"/>
      <c r="G28" s="47"/>
    </row>
  </sheetData>
  <mergeCells count="16">
    <mergeCell ref="A19:A21"/>
    <mergeCell ref="A22:A24"/>
    <mergeCell ref="F4:F5"/>
    <mergeCell ref="G4:G5"/>
    <mergeCell ref="D4:D5"/>
    <mergeCell ref="A4:A5"/>
    <mergeCell ref="C4:C5"/>
    <mergeCell ref="B4:B5"/>
    <mergeCell ref="A1:G1"/>
    <mergeCell ref="A6:A9"/>
    <mergeCell ref="A10:A12"/>
    <mergeCell ref="A13:A15"/>
    <mergeCell ref="A16:A18"/>
    <mergeCell ref="A3:G3"/>
    <mergeCell ref="A2:G2"/>
    <mergeCell ref="E4:E5"/>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8.xml><?xml version="1.0" encoding="utf-8"?>
<worksheet xmlns:r="http://schemas.openxmlformats.org/officeDocument/2006/relationships" xmlns="http://schemas.openxmlformats.org/spreadsheetml/2006/main">
  <sheetPr>
    <pageSetUpPr fitToPage="1"/>
  </sheetPr>
  <dimension ref="A1:G28"/>
  <sheetViews>
    <sheetView workbookViewId="0" showGridLines="0" defaultGridColor="1"/>
  </sheetViews>
  <sheetFormatPr defaultColWidth="16.3333" defaultRowHeight="13.9" customHeight="1" outlineLevelRow="0" outlineLevelCol="0"/>
  <cols>
    <col min="1" max="1" width="19.1719" style="336" customWidth="1"/>
    <col min="2" max="2" width="42.1719" style="336" customWidth="1"/>
    <col min="3" max="3" width="89" style="336" customWidth="1"/>
    <col min="4" max="5" width="23.5" style="336" customWidth="1"/>
    <col min="6" max="6" width="82.3516" style="336" customWidth="1"/>
    <col min="7" max="7" width="42.1719" style="336" customWidth="1"/>
    <col min="8" max="16384" width="16.3516" style="336" customWidth="1"/>
  </cols>
  <sheetData>
    <row r="1" ht="30.6" customHeight="1">
      <c r="A1" t="s" s="2">
        <v>240</v>
      </c>
      <c r="B1" s="49"/>
      <c r="C1" s="49"/>
      <c r="D1" s="49"/>
      <c r="E1" s="49"/>
      <c r="F1" s="49"/>
      <c r="G1" s="335"/>
    </row>
    <row r="2" ht="29.55" customHeight="1">
      <c r="A2" t="s" s="5">
        <v>1</v>
      </c>
      <c r="B2" s="6"/>
      <c r="C2" s="6"/>
      <c r="D2" s="6"/>
      <c r="E2" s="6"/>
      <c r="F2" s="6"/>
      <c r="G2" s="6"/>
    </row>
    <row r="3" ht="29.55" customHeight="1">
      <c r="A3" t="s" s="7">
        <v>2</v>
      </c>
      <c r="B3" s="6"/>
      <c r="C3" s="6"/>
      <c r="D3" s="6"/>
      <c r="E3" s="6"/>
      <c r="F3" s="6"/>
      <c r="G3" s="6"/>
    </row>
    <row r="4" ht="29.55" customHeight="1">
      <c r="A4" t="s" s="62">
        <v>3</v>
      </c>
      <c r="B4" t="s" s="62">
        <v>4</v>
      </c>
      <c r="C4" t="s" s="62">
        <v>5</v>
      </c>
      <c r="D4" t="s" s="62">
        <v>6</v>
      </c>
      <c r="E4" t="s" s="249">
        <v>66</v>
      </c>
      <c r="F4" t="s" s="62">
        <v>8</v>
      </c>
      <c r="G4" t="s" s="62">
        <v>130</v>
      </c>
    </row>
    <row r="5" ht="51.3" customHeight="1">
      <c r="A5" s="6"/>
      <c r="B5" s="6"/>
      <c r="C5" s="6"/>
      <c r="D5" s="6"/>
      <c r="E5" s="251"/>
      <c r="F5" s="250"/>
      <c r="G5" s="250"/>
    </row>
    <row r="6" ht="195.75" customHeight="1">
      <c r="A6" t="s" s="252">
        <v>11</v>
      </c>
      <c r="B6" t="s" s="253">
        <v>12</v>
      </c>
      <c r="C6" t="s" s="292">
        <v>126</v>
      </c>
      <c r="D6" s="293">
        <v>3</v>
      </c>
      <c r="E6" s="337"/>
      <c r="F6" t="s" s="338">
        <v>241</v>
      </c>
      <c r="G6" t="s" s="338">
        <v>132</v>
      </c>
    </row>
    <row r="7" ht="156.75" customHeight="1">
      <c r="A7" s="258"/>
      <c r="B7" t="s" s="253">
        <v>15</v>
      </c>
      <c r="C7" t="s" s="292">
        <v>16</v>
      </c>
      <c r="D7" s="293">
        <v>2</v>
      </c>
      <c r="E7" s="337"/>
      <c r="F7" t="s" s="338">
        <v>134</v>
      </c>
      <c r="G7" t="s" s="338">
        <v>135</v>
      </c>
    </row>
    <row r="8" ht="188.55" customHeight="1">
      <c r="A8" s="258"/>
      <c r="B8" t="s" s="253">
        <v>17</v>
      </c>
      <c r="C8" t="s" s="292">
        <v>18</v>
      </c>
      <c r="D8" s="293">
        <v>2</v>
      </c>
      <c r="E8" s="337"/>
      <c r="F8" t="s" s="338">
        <v>136</v>
      </c>
      <c r="G8" t="s" s="338">
        <v>137</v>
      </c>
    </row>
    <row r="9" ht="208.2" customHeight="1">
      <c r="A9" s="258"/>
      <c r="B9" t="s" s="253">
        <v>19</v>
      </c>
      <c r="C9" t="s" s="292">
        <v>20</v>
      </c>
      <c r="D9" s="293">
        <v>2</v>
      </c>
      <c r="E9" s="337"/>
      <c r="F9" t="s" s="338">
        <v>242</v>
      </c>
      <c r="G9" t="s" s="338">
        <v>139</v>
      </c>
    </row>
    <row r="10" ht="234.75" customHeight="1">
      <c r="A10" t="s" s="259">
        <v>21</v>
      </c>
      <c r="B10" t="s" s="260">
        <v>22</v>
      </c>
      <c r="C10" t="s" s="296">
        <v>23</v>
      </c>
      <c r="D10" s="297">
        <v>2</v>
      </c>
      <c r="E10" s="339"/>
      <c r="F10" t="s" s="263">
        <v>243</v>
      </c>
      <c r="G10" t="s" s="263">
        <v>141</v>
      </c>
    </row>
    <row r="11" ht="182.7" customHeight="1">
      <c r="A11" s="258"/>
      <c r="B11" t="s" s="260">
        <v>24</v>
      </c>
      <c r="C11" t="s" s="296">
        <v>25</v>
      </c>
      <c r="D11" s="297">
        <v>2</v>
      </c>
      <c r="E11" s="339"/>
      <c r="F11" t="s" s="263">
        <v>143</v>
      </c>
      <c r="G11" t="s" s="263">
        <v>244</v>
      </c>
    </row>
    <row r="12" ht="162.6" customHeight="1">
      <c r="A12" s="258"/>
      <c r="B12" t="s" s="260">
        <v>26</v>
      </c>
      <c r="C12" t="s" s="296">
        <v>27</v>
      </c>
      <c r="D12" s="297">
        <v>2</v>
      </c>
      <c r="E12" s="339"/>
      <c r="F12" t="s" s="263">
        <v>145</v>
      </c>
      <c r="G12" t="s" s="263">
        <v>146</v>
      </c>
    </row>
    <row r="13" ht="234.75" customHeight="1">
      <c r="A13" t="s" s="265">
        <v>28</v>
      </c>
      <c r="B13" t="s" s="266">
        <v>29</v>
      </c>
      <c r="C13" t="s" s="299">
        <v>30</v>
      </c>
      <c r="D13" s="300">
        <v>2</v>
      </c>
      <c r="E13" s="340"/>
      <c r="F13" t="s" s="269">
        <v>245</v>
      </c>
      <c r="G13" t="s" s="269">
        <v>148</v>
      </c>
    </row>
    <row r="14" ht="273.75" customHeight="1">
      <c r="A14" s="258"/>
      <c r="B14" t="s" s="266">
        <v>31</v>
      </c>
      <c r="C14" t="s" s="299">
        <v>32</v>
      </c>
      <c r="D14" s="300">
        <v>2</v>
      </c>
      <c r="E14" s="340"/>
      <c r="F14" t="s" s="269">
        <v>149</v>
      </c>
      <c r="G14" t="s" s="269">
        <v>150</v>
      </c>
    </row>
    <row r="15" ht="208.8" customHeight="1">
      <c r="A15" s="258"/>
      <c r="B15" t="s" s="266">
        <v>33</v>
      </c>
      <c r="C15" t="s" s="299">
        <v>34</v>
      </c>
      <c r="D15" s="300">
        <v>2</v>
      </c>
      <c r="E15" s="340"/>
      <c r="F15" t="s" s="269">
        <v>136</v>
      </c>
      <c r="G15" t="s" s="269">
        <v>152</v>
      </c>
    </row>
    <row r="16" ht="291.45" customHeight="1">
      <c r="A16" t="s" s="271">
        <v>35</v>
      </c>
      <c r="B16" t="s" s="271">
        <v>36</v>
      </c>
      <c r="C16" t="s" s="302">
        <v>37</v>
      </c>
      <c r="D16" t="s" s="303">
        <v>151</v>
      </c>
      <c r="E16" s="341"/>
      <c r="F16" t="s" s="274">
        <v>246</v>
      </c>
      <c r="G16" t="s" s="274">
        <v>154</v>
      </c>
    </row>
    <row r="17" ht="220.8" customHeight="1">
      <c r="A17" s="258"/>
      <c r="B17" t="s" s="271">
        <v>38</v>
      </c>
      <c r="C17" t="s" s="302">
        <v>39</v>
      </c>
      <c r="D17" s="305">
        <v>2</v>
      </c>
      <c r="E17" s="341"/>
      <c r="F17" t="s" s="274">
        <v>155</v>
      </c>
      <c r="G17" t="s" s="274">
        <v>156</v>
      </c>
    </row>
    <row r="18" ht="232.8" customHeight="1">
      <c r="A18" s="258"/>
      <c r="B18" t="s" s="271">
        <v>40</v>
      </c>
      <c r="C18" t="s" s="302">
        <v>41</v>
      </c>
      <c r="D18" s="305">
        <v>2</v>
      </c>
      <c r="E18" s="341"/>
      <c r="F18" t="s" s="274">
        <v>157</v>
      </c>
      <c r="G18" t="s" s="274">
        <v>158</v>
      </c>
    </row>
    <row r="19" ht="247.8" customHeight="1">
      <c r="A19" t="s" s="276">
        <v>42</v>
      </c>
      <c r="B19" t="s" s="277">
        <v>43</v>
      </c>
      <c r="C19" t="s" s="306">
        <v>44</v>
      </c>
      <c r="D19" s="307">
        <v>2</v>
      </c>
      <c r="E19" s="342"/>
      <c r="F19" t="s" s="280">
        <v>159</v>
      </c>
      <c r="G19" t="s" s="280">
        <v>160</v>
      </c>
    </row>
    <row r="20" ht="169.8" customHeight="1">
      <c r="A20" s="258"/>
      <c r="B20" t="s" s="281">
        <v>45</v>
      </c>
      <c r="C20" t="s" s="306">
        <v>46</v>
      </c>
      <c r="D20" s="307">
        <v>2</v>
      </c>
      <c r="E20" s="342"/>
      <c r="F20" t="s" s="280">
        <v>247</v>
      </c>
      <c r="G20" t="s" s="280">
        <v>163</v>
      </c>
    </row>
    <row r="21" ht="221.7" customHeight="1">
      <c r="A21" s="258"/>
      <c r="B21" t="s" s="281">
        <v>47</v>
      </c>
      <c r="C21" t="s" s="306">
        <v>48</v>
      </c>
      <c r="D21" s="307">
        <v>2</v>
      </c>
      <c r="E21" s="342"/>
      <c r="F21" t="s" s="280">
        <v>164</v>
      </c>
      <c r="G21" t="s" s="280">
        <v>163</v>
      </c>
    </row>
    <row r="22" ht="175.8" customHeight="1">
      <c r="A22" t="s" s="283">
        <v>49</v>
      </c>
      <c r="B22" t="s" s="284">
        <v>50</v>
      </c>
      <c r="C22" t="s" s="311">
        <v>51</v>
      </c>
      <c r="D22" s="312">
        <v>1</v>
      </c>
      <c r="E22" s="343"/>
      <c r="F22" t="s" s="287">
        <v>165</v>
      </c>
      <c r="G22" t="s" s="287">
        <v>166</v>
      </c>
    </row>
    <row r="23" ht="201.75" customHeight="1">
      <c r="A23" s="258"/>
      <c r="B23" t="s" s="284">
        <v>52</v>
      </c>
      <c r="C23" t="s" s="311">
        <v>53</v>
      </c>
      <c r="D23" s="312">
        <v>1</v>
      </c>
      <c r="E23" s="343"/>
      <c r="F23" t="s" s="287">
        <v>167</v>
      </c>
      <c r="G23" t="s" s="287">
        <v>168</v>
      </c>
    </row>
    <row r="24" ht="244.2" customHeight="1">
      <c r="A24" s="258"/>
      <c r="B24" t="s" s="284">
        <v>54</v>
      </c>
      <c r="C24" t="s" s="311">
        <v>55</v>
      </c>
      <c r="D24" s="312">
        <v>1</v>
      </c>
      <c r="E24" s="343"/>
      <c r="F24" t="s" s="287">
        <v>169</v>
      </c>
      <c r="G24" t="s" s="287">
        <v>163</v>
      </c>
    </row>
    <row r="25" ht="19.35" customHeight="1">
      <c r="A25" s="45"/>
      <c r="B25" s="46"/>
      <c r="C25" s="47"/>
      <c r="D25" s="290"/>
      <c r="E25" s="289"/>
      <c r="F25" s="289"/>
      <c r="G25" s="289"/>
    </row>
    <row r="26" ht="19.05" customHeight="1">
      <c r="A26" s="45"/>
      <c r="B26" s="46"/>
      <c r="C26" s="47"/>
      <c r="D26" s="290"/>
      <c r="E26" s="47"/>
      <c r="F26" s="47"/>
      <c r="G26" s="47"/>
    </row>
    <row r="27" ht="19.05" customHeight="1">
      <c r="A27" s="45"/>
      <c r="B27" s="46"/>
      <c r="C27" s="47"/>
      <c r="D27" s="290"/>
      <c r="E27" s="47"/>
      <c r="F27" s="47"/>
      <c r="G27" s="47"/>
    </row>
    <row r="28" ht="19.05" customHeight="1">
      <c r="A28" s="45"/>
      <c r="B28" s="46"/>
      <c r="C28" s="47"/>
      <c r="D28" s="290"/>
      <c r="E28" s="47"/>
      <c r="F28" s="47"/>
      <c r="G28" s="47"/>
    </row>
  </sheetData>
  <mergeCells count="16">
    <mergeCell ref="A19:A21"/>
    <mergeCell ref="A22:A24"/>
    <mergeCell ref="F4:F5"/>
    <mergeCell ref="G4:G5"/>
    <mergeCell ref="D4:D5"/>
    <mergeCell ref="A4:A5"/>
    <mergeCell ref="C4:C5"/>
    <mergeCell ref="B4:B5"/>
    <mergeCell ref="A1:G1"/>
    <mergeCell ref="A6:A9"/>
    <mergeCell ref="A10:A12"/>
    <mergeCell ref="A13:A15"/>
    <mergeCell ref="A16:A18"/>
    <mergeCell ref="A3:G3"/>
    <mergeCell ref="A2:G2"/>
    <mergeCell ref="E4:E5"/>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