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ound 2_ALL RESULTS" sheetId="1" r:id="rId4"/>
    <sheet name="Round 2_Median scores, all expe" sheetId="2" r:id="rId5"/>
    <sheet name="Round 2_E1_Boubacar" sheetId="3" r:id="rId6"/>
    <sheet name="Round 2_E2_Melinda" sheetId="4" r:id="rId7"/>
    <sheet name="Round 2_E3_Mamadou" sheetId="5" r:id="rId8"/>
    <sheet name="Round 2_E4_Caroline" sheetId="6" r:id="rId9"/>
  </sheets>
</workbook>
</file>

<file path=xl/sharedStrings.xml><?xml version="1.0" encoding="utf-8"?>
<sst xmlns="http://schemas.openxmlformats.org/spreadsheetml/2006/main" uniqueCount="252">
  <si>
    <t>GAP-Track_Expert judgment assessment grid_SENEGAL_ All experts</t>
  </si>
  <si>
    <t>Adaptation Challenge considered: coastal adaptation</t>
  </si>
  <si>
    <t>Some further guidance:
- Guidance on scope and scale is included (italics) for each sub-question. Overall, score 0 refers to no to very limited progress on the various dimensions of adaptation (columns A and B), when score 4 refers to high progress.
- NA (Not Assessed) applies when the experts are not able to score, e.g; because they don’t know is information is available. Score 0 applies when experts know that information doesn’t exist.</t>
  </si>
  <si>
    <r>
      <rPr>
        <sz val="11"/>
        <color indexed="8"/>
        <rFont val="Helvetica Neue"/>
      </rPr>
      <t xml:space="preserve">Column H — </t>
    </r>
    <r>
      <rPr>
        <b val="1"/>
        <sz val="11"/>
        <color indexed="8"/>
        <rFont val="Helvetica Neue"/>
      </rPr>
      <t>CONFIDENCE</t>
    </r>
    <r>
      <rPr>
        <sz val="11"/>
        <color indexed="8"/>
        <rFont val="Helvetica Neue"/>
      </rPr>
      <t xml:space="preserve"> LEVEL AMONG EXPERTS (based on columns E-G)</t>
    </r>
  </si>
  <si>
    <t>High</t>
  </si>
  <si>
    <t xml:space="preserve">0 or 1 point of difference between min-max individual scores — High consensus </t>
  </si>
  <si>
    <t>Medium</t>
  </si>
  <si>
    <t>2 points of difference between min-max individual scores — Medium consensus</t>
  </si>
  <si>
    <t>Low</t>
  </si>
  <si>
    <t>3 point of difference between min-max individual scores — Low consensus</t>
  </si>
  <si>
    <t>Guiding question</t>
  </si>
  <si>
    <t>Sub-questions</t>
  </si>
  <si>
    <t>Score description</t>
  </si>
  <si>
    <r>
      <rPr>
        <b val="1"/>
        <sz val="12"/>
        <color indexed="8"/>
        <rFont val="Helvetica Neue"/>
      </rPr>
      <t>Score across experts</t>
    </r>
    <r>
      <rPr>
        <sz val="12"/>
        <color indexed="8"/>
        <rFont val="Helvetica Neue"/>
      </rPr>
      <t xml:space="preserve"> (+ level of consensus, colours in columns F and G)</t>
    </r>
  </si>
  <si>
    <r>
      <rPr>
        <b val="1"/>
        <sz val="12"/>
        <color indexed="8"/>
        <rFont val="Helvetica Neue"/>
      </rPr>
      <t xml:space="preserve">Confidence level 
</t>
    </r>
    <r>
      <rPr>
        <sz val="12"/>
        <color indexed="8"/>
        <rFont val="Helvetica Neue"/>
      </rPr>
      <t>(Low, medium, high)</t>
    </r>
  </si>
  <si>
    <r>
      <rPr>
        <b val="1"/>
        <sz val="12"/>
        <color indexed="8"/>
        <rFont val="Helvetica Neue"/>
      </rPr>
      <t xml:space="preserve">Justification
</t>
    </r>
    <r>
      <rPr>
        <b val="1"/>
        <sz val="12"/>
        <color indexed="8"/>
        <rFont val="Helvetica Neue"/>
      </rPr>
      <t xml:space="preserve">
</t>
    </r>
    <r>
      <rPr>
        <b val="1"/>
        <sz val="12"/>
        <color indexed="8"/>
        <rFont val="Helvetica Neue"/>
      </rPr>
      <t xml:space="preserve">including supporting information/metrics/indicators
</t>
    </r>
    <r>
      <rPr>
        <sz val="10"/>
        <color indexed="8"/>
        <rFont val="Helvetica Neue"/>
      </rPr>
      <t>(depending on the study context, only examples below)</t>
    </r>
  </si>
  <si>
    <r>
      <rPr>
        <b val="1"/>
        <sz val="12"/>
        <color indexed="8"/>
        <rFont val="Helvetica Neue"/>
      </rPr>
      <t xml:space="preserve">Data sources
</t>
    </r>
    <r>
      <rPr>
        <u val="single"/>
        <sz val="11"/>
        <color indexed="8"/>
        <rFont val="Helvetica Neue"/>
      </rPr>
      <t xml:space="preserve">
</t>
    </r>
    <r>
      <rPr>
        <i val="1"/>
        <sz val="10"/>
        <color indexed="8"/>
        <rFont val="Helvetica Neue"/>
      </rPr>
      <t>Literature, data sources, Experts’ own knowledge on the topic and the case study, etc.</t>
    </r>
  </si>
  <si>
    <t>Number of responses</t>
  </si>
  <si>
    <t>Min score</t>
  </si>
  <si>
    <t>Max score</t>
  </si>
  <si>
    <t xml:space="preserve">Median score </t>
  </si>
  <si>
    <t>Mean score</t>
  </si>
  <si>
    <t>Justification by experts</t>
  </si>
  <si>
    <r>
      <rPr>
        <sz val="11"/>
        <color indexed="8"/>
        <rFont val="Calibri"/>
      </rPr>
      <t xml:space="preserve">1.
</t>
    </r>
    <r>
      <rPr>
        <sz val="11"/>
        <color indexed="8"/>
        <rFont val="Calibri"/>
      </rPr>
      <t xml:space="preserve">Does </t>
    </r>
    <r>
      <rPr>
        <b val="1"/>
        <sz val="11"/>
        <color indexed="8"/>
        <rFont val="Calibri"/>
      </rPr>
      <t>scientifically-based knowledge on current and future climate risks</t>
    </r>
    <r>
      <rPr>
        <sz val="11"/>
        <color indexed="8"/>
        <rFont val="Calibri"/>
      </rPr>
      <t xml:space="preserve"> exist at the appropriate scale?</t>
    </r>
  </si>
  <si>
    <r>
      <rPr>
        <sz val="11"/>
        <color indexed="8"/>
        <rFont val="Calibri"/>
      </rPr>
      <t xml:space="preserve">1.1. Are </t>
    </r>
    <r>
      <rPr>
        <b val="1"/>
        <sz val="11"/>
        <color indexed="8"/>
        <rFont val="Calibri"/>
      </rPr>
      <t xml:space="preserve">current climate-related coastal hazards </t>
    </r>
    <r>
      <rPr>
        <sz val="11"/>
        <color indexed="8"/>
        <rFont val="Calibri"/>
      </rPr>
      <t xml:space="preserve">known?
</t>
    </r>
    <r>
      <rPr>
        <sz val="11"/>
        <color indexed="8"/>
        <rFont val="Calibri"/>
      </rPr>
      <t xml:space="preserve">
</t>
    </r>
    <r>
      <rPr>
        <i val="1"/>
        <u val="single"/>
        <sz val="11"/>
        <color indexed="8"/>
        <rFont val="Calibri"/>
      </rPr>
      <t>Scope</t>
    </r>
    <r>
      <rPr>
        <i val="1"/>
        <sz val="11"/>
        <color indexed="8"/>
        <rFont val="Calibri"/>
      </rPr>
      <t xml:space="preserve">: erosion, marine flooding, river flooding, salinization (soils, groundwater) + consideration of hazards from both extreme events (e.g. storms and cyclones) and slo onset changes (eg. Sea-level rise)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</si>
  <si>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information on current climate-related coastal hazards at the coast
</t>
    </r>
    <r>
      <rPr>
        <sz val="10"/>
        <color indexed="8"/>
        <rFont val="Calibri"/>
      </rPr>
      <t xml:space="preserve">1 = Partial knowledge on a very limited number of coastal areas and/or on only one of the main hazards considered 
</t>
    </r>
    <r>
      <rPr>
        <sz val="10"/>
        <color indexed="8"/>
        <rFont val="Calibri"/>
      </rPr>
      <t xml:space="preserve">2 = In-depth knowledge for more but still a limited number of coastal areas and/or on only one or two of the main hazards considered. The knowledge is well understood for the case studies, but these latter are too specific (e.g. in terms of physical features) to be representative of most of the non-studied areas
</t>
    </r>
    <r>
      <rPr>
        <sz val="10"/>
        <color indexed="8"/>
        <rFont val="Calibri"/>
      </rPr>
      <t xml:space="preserve">3 = In-depth knowledge for a limited number of coastal areas and/or for most of the main hazards considered. The coastal areas studied are representative enough (in terms of physical features) of most of the other areas, therefore allowing for some lessons to be learnt
</t>
    </r>
    <r>
      <rPr>
        <sz val="10"/>
        <color indexed="8"/>
        <rFont val="Calibri"/>
      </rPr>
      <t>4 = Wide understanding of hazards, including a wide diversity of coastal case studies representing the various situations at the country level.</t>
    </r>
  </si>
  <si>
    <r>
      <rPr>
        <sz val="10"/>
        <color indexed="8"/>
        <rFont val="Calibri"/>
      </rPr>
      <t xml:space="preserve">[E1] Most of the studies carried out on the senegalese coast concern large urban centers and were initially interested in the historical evolution of the coast. More and more, we are starting to identify seasonal studies that focus on the annual functioning of beaches in order to highlight the seasonal cycle saisonnier (Niang_Diop, 1995 ; Fall, 2004 ; Ndour, 2015 ; Sagne 2015 ; SARR, 2015 ; DIOP, 2015…). Studies of the vulnerability of the senegalese coast to sea level rise with simulations of flood levels, erosion and submersion in the event of sea level rise (Dennis et al., 1995). Niang Diop et al., 2000 ; Bakhoum et al., 2018 ; World Bank, 2013…) have also been carried out on the senegalese coast of vulnerability studies but only concern the Cape Verde peninsula and the saloum delta. As part of its commitments to the United Nations Framework Convention on Climate Change, the PANA (2006) and the three national communications produced by Senegal (1997, 2010, 2015) are also interested in vulnerability of the senegalese coast by taking into account scenarios of climate change and sea level rise.
</t>
    </r>
    <r>
      <rPr>
        <sz val="10"/>
        <color indexed="8"/>
        <rFont val="Calibri"/>
      </rPr>
      <t xml:space="preserve">Score 2 is quite sufficient, as there is an almost total absence of data collection tools along the Senegalese coast. The studies that do exist are mostly confined to urbanized areas and often aim to understand coastal erosion and groundwater quality. Others current climate-related coastal hazards as wave climate, sea level rise, risk of flooding and soil salinization are not well known?
</t>
    </r>
    <r>
      <rPr>
        <sz val="10"/>
        <color indexed="8"/>
        <rFont val="Calibri"/>
      </rPr>
      <t>No complete series on sea level rise. For wave climate, data are not collected in situ; this is often deep water data subject to change at the coast. No detailed data on the risks of marine flooding, submersion and soil salinization.</t>
    </r>
    <r>
      <rPr>
        <sz val="10"/>
        <color indexed="8"/>
        <rFont val="Helvetica Neue"/>
      </rPr>
      <t xml:space="preserve">
</t>
    </r>
    <r>
      <rPr>
        <sz val="10"/>
        <color indexed="8"/>
        <rFont val="Calibri"/>
      </rPr>
      <t xml:space="preserve">	
</t>
    </r>
    <r>
      <rPr>
        <sz val="10"/>
        <color indexed="8"/>
        <rFont val="Calibri"/>
      </rPr>
      <t xml:space="preserve">[E2] Globally, knowledge on the main hazards (erosion, marine flooding, river flooding) is rather well documented/robust, in particular on erosion (cf. I. Niang's work since the 1990s + the UEMOA study of 2010 and the successive work of the World Bank + Faye. I (2016)). Erosion is an ancient phenomenon in Senegal and has therefore been well studied and documented for decades. 
</t>
    </r>
    <r>
      <rPr>
        <sz val="10"/>
        <color indexed="8"/>
        <rFont val="Calibri"/>
      </rPr>
      <t xml:space="preserve">The phenomenon of salinization (soils, groundwater) is less well documented due to a lack of research and data &gt;&gt; salinization. 
</t>
    </r>
    <r>
      <rPr>
        <sz val="10"/>
        <color indexed="8"/>
        <rFont val="Calibri"/>
      </rPr>
      <t xml:space="preserve">On the other hand, the impact of sea level rise and extreme events are the least documented phenomena due to a lack of data (topography, bathymetry, etc.).	
</t>
    </r>
    <r>
      <rPr>
        <sz val="10"/>
        <color indexed="8"/>
        <rFont val="Calibri"/>
      </rPr>
      <t xml:space="preserve">
</t>
    </r>
    <r>
      <rPr>
        <sz val="10"/>
        <color indexed="8"/>
        <rFont val="Calibri"/>
      </rPr>
      <t xml:space="preserve">[E3] Since the 1980s to the present day, coastal erosion phenomena have been studied by the scientific community with different techniques on the entire coast of Senegal, with methods ranging from remote sensing / GIS to topobathymmetric surveys in the field and more in addition to robust statistical tools such as DSAS (Digital Shoreline Ananlysis System) from USGS and MobiTc (Mobility of the coastline) from CEREMA associated with a larger quantity of hydrodynamic data (swell / tide) available which made it possible to refine knowledge about current erosion. Since the 1990s, empirical formulas such as Bruun's Law and the Hoozemans equation used by the IPCC to respectively estimate the shoreline retreat and the level of marine submersion induced by the rise in sea level have been applied on the coast of the Senegal to assess the impact of climate change. Recently, 3rd generation models are used to simulate the impacts of climate change in terms of erosion and marine submersion on the coast of Senegal, especially in Saint-Louis
</t>
    </r>
    <r>
      <rPr>
        <sz val="10"/>
        <color indexed="8"/>
        <rFont val="Calibri"/>
      </rPr>
      <t xml:space="preserve">
</t>
    </r>
    <r>
      <rPr>
        <sz val="10"/>
        <color indexed="8"/>
        <rFont val="Calibri"/>
      </rPr>
      <t xml:space="preserve">[E4] There seems to be most knowledge and evidence of coastal erosion (estimated on average at between 0.5 and 2 m per year), especially in the most vulnerable coastal areas such as St-Louis, Rufisque-Bargny, Saly Portudal. A number of case studies of coastal erosion both due to human intervention - such as housing, sand extraction, dam construction etc. - and sea level rise and flooding have been undertaken. Studies on soil salinization (which affects all regions in Senegal and constitutes a major threat to irrigated agriculture and degradation of plan cover) and urban flooding in the most vulnerable coastal areas, have also been conducted. </t>
    </r>
  </si>
  <si>
    <r>
      <rPr>
        <sz val="10"/>
        <color indexed="8"/>
        <rFont val="Calibri"/>
      </rPr>
      <t xml:space="preserve">Niang-Diop I., « Les problèmes environnementaux de la côte du Sénégal », Ecodécision, Montréal, 11, 1994, p. 40-43
</t>
    </r>
    <r>
      <rPr>
        <sz val="10"/>
        <color indexed="8"/>
        <rFont val="Calibri"/>
      </rPr>
      <t xml:space="preserve">Niang-Diop et al., Étude de vulnérabilité des côtes sénégalaises aux changements climatiques, rapport commandé par le Ministère de l’environnement et de la protection de la nature, mars 2005, 
</t>
    </r>
    <r>
      <rPr>
        <sz val="10"/>
        <color indexed="8"/>
        <rFont val="Calibri"/>
      </rPr>
      <t xml:space="preserve">Niang, I., Dansokho, M., Faye, S., Gueye, K., &amp; Ndiaye, P. (2010), « Impacts of climate change on the Senegalese coastal zones: Examples of the Cap-Vert peninsula and Saloum estuary”. Global and Planetary Change 72 (2010), 294–301pp. 
</t>
    </r>
    <r>
      <rPr>
        <sz val="10"/>
        <color indexed="8"/>
        <rFont val="Calibri"/>
      </rPr>
      <t xml:space="preserve">Ndour et al., 2012
</t>
    </r>
    <r>
      <rPr>
        <sz val="10"/>
        <color indexed="8"/>
        <rFont val="Calibri"/>
      </rPr>
      <t xml:space="preserve">Ndour et al., 2017
</t>
    </r>
    <r>
      <rPr>
        <sz val="10"/>
        <color indexed="8"/>
        <rFont val="Calibri"/>
      </rPr>
      <t xml:space="preserve">UEOMOA, (2010), « Etude du suivi du trait de côte et schéma directeur du littoral de l’Afrique de l’Ouest, 5B Diagnostic national du Sénégal » Direction de l’Aménagement du Territoire, 140 p.
</t>
    </r>
    <r>
      <rPr>
        <sz val="10"/>
        <color indexed="8"/>
        <rFont val="Calibri"/>
      </rPr>
      <t xml:space="preserve">Banque Mondiale, (2012), « Étude économique et spatiale de la vulnérabilité et de l’adaptation des zones côtières aux changements climatiques », rapport final de synthèse, Washington, DC: EGIS International 
</t>
    </r>
    <r>
      <rPr>
        <sz val="10"/>
        <color indexed="8"/>
        <rFont val="Calibri"/>
      </rPr>
      <t xml:space="preserve">Banque Mondiale, (2013) : « Etude économique et spatiale de la vulnérabilité et de l’adaptation des zones côtières aux changements climatiques au Sénégal, Phase 2 – Analyse spatiale de la vulnérabilité aux changements climatiques de la zone côtière du Sénégal » ACC-Rapport de synthèse final, 114p. Dakar. 
</t>
    </r>
    <r>
      <rPr>
        <sz val="10"/>
        <color indexed="8"/>
        <rFont val="Calibri"/>
      </rPr>
      <t xml:space="preserve">Banque mondiale, (2017) « Rapport provisoire du plan d’investissement multisectoriel sur le changement climatique et la Gestion des risques et catastrophes au Sénégal », 63p
</t>
    </r>
    <r>
      <rPr>
        <sz val="10"/>
        <color indexed="8"/>
        <rFont val="Calibri"/>
      </rPr>
      <t xml:space="preserve">Banque Mondiale, (2021), West Africa Coastal Areas Resilience Investment Project (WACA), Evaluation des risques climatiques sur des sites sélectionnés du Sénégal et études de préfaisabilité des options d’adaptation, Tâche 2b – Sélection des options d’adaptation, DC: EGIS International. Faye, G., 2016, Impacts des modifications récentes des conditions climatiques et océanographiques dans l’estuaire du Saloum et se régions de bordures (Sénégal), Thèse de doctorat, École Doctorale Eau Usages et Qualité de l’Eau (EDEQUE), 597 p. SADIO M., SECK A., NOBLET M., CAMARA I., 2019. Evaluation de la vulnérabilité du secteur de la zone côtière à la variabilité et aux changements climatiques dans la région de Fatick. Report produced under the project “Projet d’Appui Scientifique aux processus de Plans Nationaux d’Adaptation dans les pays francophones les moins avancés d’Afrique subsaharienne”, Climate Analytics gGmbH, Berlin. 
</t>
    </r>
    <r>
      <rPr>
        <sz val="10"/>
        <color indexed="8"/>
        <rFont val="Calibri"/>
      </rPr>
      <t xml:space="preserve">NOBLET M., FAYE A., CAMARA I., SECK A., SADIO M., BAH A., 2018. Etat des lieux des connaissances scientifiques sur les changements climatiques pour les secteurs des ressources en eau, de l’agriculture et de la zone côtière. Report produced under the project “Projet d’Appui Scientifique aux processus de Plans Nationaux d’Adaptation dans les pays francophones les moins avancés d’Afrique subsaharienne”. Climate Analytics GmbH, Berlin. 76 pages.
</t>
    </r>
    <r>
      <rPr>
        <sz val="10"/>
        <color indexed="8"/>
        <rFont val="Calibri"/>
      </rPr>
      <t xml:space="preserve">Diaw, 1997
</t>
    </r>
    <r>
      <rPr>
        <sz val="10"/>
        <color indexed="8"/>
        <rFont val="Calibri"/>
      </rPr>
      <t xml:space="preserve">Enriquez-de-Salamanca, 2020
</t>
    </r>
    <r>
      <rPr>
        <sz val="10"/>
        <color indexed="8"/>
        <rFont val="Calibri"/>
      </rPr>
      <t xml:space="preserve">Sane and Yamagishi 2004
</t>
    </r>
    <r>
      <rPr>
        <sz val="10"/>
        <color indexed="8"/>
        <rFont val="Calibri"/>
      </rPr>
      <t xml:space="preserve">Diop et al. 2014;
</t>
    </r>
    <r>
      <rPr>
        <sz val="10"/>
        <color indexed="8"/>
        <rFont val="Calibri"/>
      </rPr>
      <t xml:space="preserve">Goussard and Ducrocq 2014
</t>
    </r>
    <r>
      <rPr>
        <sz val="10"/>
        <color indexed="8"/>
        <rFont val="Calibri"/>
      </rPr>
      <t xml:space="preserve">Gning et al., 2017; 
</t>
    </r>
    <r>
      <rPr>
        <sz val="10"/>
        <color indexed="8"/>
        <rFont val="Calibri"/>
      </rPr>
      <t xml:space="preserve">GFDRR et al., 2014; 
</t>
    </r>
    <r>
      <rPr>
        <sz val="10"/>
        <color indexed="8"/>
        <rFont val="Calibri"/>
      </rPr>
      <t xml:space="preserve">UNISDR, 2013; </t>
    </r>
  </si>
  <si>
    <r>
      <rPr>
        <sz val="11"/>
        <color indexed="8"/>
        <rFont val="Calibri"/>
      </rPr>
      <t xml:space="preserve">1.2. Are </t>
    </r>
    <r>
      <rPr>
        <b val="1"/>
        <sz val="11"/>
        <color indexed="8"/>
        <rFont val="Calibri"/>
      </rPr>
      <t xml:space="preserve">current drivers of exposure and vulnerability of natural systems </t>
    </r>
    <r>
      <rPr>
        <sz val="11"/>
        <color indexed="8"/>
        <rFont val="Calibri"/>
      </rPr>
      <t xml:space="preserve">known?
</t>
    </r>
    <r>
      <rPr>
        <sz val="11"/>
        <color indexed="8"/>
        <rFont val="Calibri"/>
      </rPr>
      <t xml:space="preserve">
</t>
    </r>
    <r>
      <rPr>
        <i val="1"/>
        <u val="single"/>
        <sz val="11"/>
        <color indexed="8"/>
        <rFont val="Calibri"/>
      </rPr>
      <t>Scope</t>
    </r>
    <r>
      <rPr>
        <i val="1"/>
        <sz val="11"/>
        <color indexed="8"/>
        <rFont val="Calibri"/>
      </rPr>
      <t xml:space="preserve">: drivers influencing the dynamics of key natural coastal systems (beach-dune systems, wetlands, coral reefs, coastal vegetation, etc.)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</si>
  <si>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information on the drivers of natural systems’ exposure and vulnerability
</t>
    </r>
    <r>
      <rPr>
        <sz val="10"/>
        <color indexed="8"/>
        <rFont val="Calibri"/>
      </rPr>
      <t xml:space="preserve">1 = Partial knowledge on a limited number of ecosystems with regard to the drivers of their exposure and/or vulnerability to climate-related hazards
</t>
    </r>
    <r>
      <rPr>
        <sz val="10"/>
        <color indexed="8"/>
        <rFont val="Calibri"/>
      </rPr>
      <t xml:space="preserve">2 = In-depth knowledge for a limited number of ecosystems, but limited potential to extrapolate results to other ecosystems and draw lessons beyond the case studied. I.e. the root and contemporary causes of coastal exposure and vulnerability are well understood for the case studies, but these latter are too specific (e.g. in terms of environmental conditions) to be representative of a wider range of situations at the country level
</t>
    </r>
    <r>
      <rPr>
        <sz val="10"/>
        <color indexed="8"/>
        <rFont val="Calibri"/>
      </rPr>
      <t xml:space="preserve">3 = In-depth knowledge for a limited number of ecosystems but that are representative of most of the other ecosystems, therefore allowing for some lessons to be learnt
</t>
    </r>
    <r>
      <rPr>
        <sz val="10"/>
        <color indexed="8"/>
        <rFont val="Calibri"/>
      </rPr>
      <t>4 = Wide understanding of the drivers of natural systems’ exposure and/or vulnerability to climate-related hazards across the most representative ecosystems</t>
    </r>
  </si>
  <si>
    <r>
      <rPr>
        <sz val="10"/>
        <color indexed="8"/>
        <rFont val="Calibri"/>
      </rPr>
      <t xml:space="preserve">[E1] with reference of the state of environment (CSE, 2011-2020); impacts of storm swells on sandy coast : exemple of the north coast of Dakar (Senegal) (Sagne et al., 2020)
</t>
    </r>
    <r>
      <rPr>
        <sz val="10"/>
        <color indexed="8"/>
        <rFont val="Calibri"/>
      </rPr>
      <t xml:space="preserve">	
</t>
    </r>
    <r>
      <rPr>
        <sz val="10"/>
        <color indexed="8"/>
        <rFont val="Calibri"/>
      </rPr>
      <t xml:space="preserve">[E2] Overall, the fragility of the coastal ecosystem is well known and documented due to its sensitivity to erosion.
</t>
    </r>
    <r>
      <rPr>
        <sz val="10"/>
        <color indexed="8"/>
        <rFont val="Calibri"/>
      </rPr>
      <t xml:space="preserve">
</t>
    </r>
    <r>
      <rPr>
        <sz val="10"/>
        <color indexed="8"/>
        <rFont val="Calibri"/>
      </rPr>
      <t xml:space="preserve">[E3] The current factors of exposure and vulnerability of natural systems have been analyzed in several studies on certain sites along the Senegal coast, such as the Saloum delta, Dakar, Saint-Louis, Saly, Gorée and Casamance. To assess the physical vulnerability of the study sites, their Coastal Vulnerability Index (LCI) was calculated by the method of THIELER and HAMMAR-KLOSE (1999; 2000a; 2000b) and GORNITZ and (WHITE, 1992). This takes into account the following vulnerability factors or variables: geomorphology, erosion / accretion of the shore line, the slope of the coast (or the average altitude of the coast), the relative rise in the level of the sea, the average height of the swells, the average amplitude of the tide.
</t>
    </r>
    <r>
      <rPr>
        <sz val="10"/>
        <color indexed="8"/>
        <rFont val="Calibri"/>
      </rPr>
      <t xml:space="preserve">These methods allow the LCI to be calculated as the square root of the product of the variables divided by the total number of variables.
</t>
    </r>
    <r>
      <rPr>
        <sz val="10"/>
        <color indexed="8"/>
        <rFont val="Calibri"/>
      </rPr>
      <t xml:space="preserve">
</t>
    </r>
    <r>
      <rPr>
        <sz val="10"/>
        <color indexed="8"/>
        <rFont val="Calibri"/>
      </rPr>
      <t xml:space="preserve">[E4] Knowledge exist on the exposure of biodiversity assets, incl. the degradation of mangrove ecosystems, where studies show that a quarter of the total surface area of Senegal’s mangroves has been destructed since the 1970s due , to cycles of droughts, deforestation of mangroves for timber, and the blockage of waterways by road construction, combined with natural problems such as sediment deficit, slope instability, and surface runoff.  </t>
    </r>
  </si>
  <si>
    <r>
      <rPr>
        <sz val="10"/>
        <color indexed="8"/>
        <rFont val="Calibri"/>
      </rPr>
      <t xml:space="preserve">Niang-Diop I., « Les problèmes environnementaux de la côte du Sénégal », Ecodécision, Montréal, 11, 1994, p. 40-43
</t>
    </r>
    <r>
      <rPr>
        <sz val="10"/>
        <color indexed="8"/>
        <rFont val="Calibri"/>
      </rPr>
      <t xml:space="preserve">Niang-Diop et al., Étude de vulnérabilité des côtes sénégalaises aux changements climatiques, rapport commandé par le Ministère de l’environnement et de la protection de la nature, mars 2005, 
</t>
    </r>
    <r>
      <rPr>
        <sz val="10"/>
        <color indexed="8"/>
        <rFont val="Calibri"/>
      </rPr>
      <t xml:space="preserve">Niang, I., Dansokho, M., Faye, S., Gueye, K., &amp; Ndiaye, P. (2010), « Impacts of climate change on the Senegalese coastal zones: Examples of the Cap-Vert peninsula and Saloum estuary”. Global and Planetary Change 72 (2010), 294–301pp. 
</t>
    </r>
    <r>
      <rPr>
        <sz val="10"/>
        <color indexed="8"/>
        <rFont val="Calibri"/>
      </rPr>
      <t xml:space="preserve">UEOMOA, (2010), « Etude du suivi du trait de côte et schéma directeur du littoral de l’Afrique de l’Ouest, 5B Diagnostic national du Sénégal » Direction de l’Aménagement du Territoire, 140 p.
</t>
    </r>
    <r>
      <rPr>
        <sz val="10"/>
        <color indexed="8"/>
        <rFont val="Calibri"/>
      </rPr>
      <t xml:space="preserve">Banque Mondiale, (2012), « Étude économique et spatiale de la vulnérabilité et de l’adaptation des zones côtières aux changements climatiques », rapport final de synthèse, Washington, DC: EGIS International 
</t>
    </r>
    <r>
      <rPr>
        <sz val="10"/>
        <color indexed="8"/>
        <rFont val="Calibri"/>
      </rPr>
      <t xml:space="preserve">Banque Mondiale, (2013) : « Etude économique et spatiale de la vulnérabilité et de l’adaptation des zones côtières aux changements climatiques au Sénégal, Phase 2 – Analyse spatiale de la vulnérabilité aux changements climatiques de la zone côtière du Sénégal » ACC-Rapport de synthèse final, 114p. Dakar. 
</t>
    </r>
    <r>
      <rPr>
        <sz val="10"/>
        <color indexed="8"/>
        <rFont val="Calibri"/>
      </rPr>
      <t xml:space="preserve">Banque mondiale, (2017) « Rapport provisoire du plan d’investissement multisectoriel sur le changement climatique et la Gestion des risques et catastrophes au Sénégal », 63p
</t>
    </r>
    <r>
      <rPr>
        <sz val="10"/>
        <color indexed="8"/>
        <rFont val="Calibri"/>
      </rPr>
      <t xml:space="preserve">Banque Mondiale, (2021), West Africa Coastal Areas Resilience Investment Project (WACA), Evaluation des risques climatiques sur des sites sélectionnés du Sénégal et études de préfaisabilité des options d’adaptation, Tâche 2b – Sélection des options d’adaptation, DC: EGIS International. Faye, G., 2016, Impacts des modifications récentes des conditions climatiques et océanographiques dans l’estuaire du Saloum et se régions de bordures (Sénégal), Thèse de doctorat, École Doctorale Eau Usages et Qualité de l’Eau (EDEQUE), 597 p. SADIO M., SECK A., NOBLET M., CAMARA I., 2019. Evaluation de la vulnérabilité du secteur de la zone côtière à la variabilité et aux changements climatiques dans la région de Fatick. Report produced under the project “Projet d’Appui Scientifique aux processus de Plans Nationaux d’Adaptation dans les pays francophones les moins avancés d’Afrique subsaharienne”, Climate Analytics gGmbH, Berlin. 
</t>
    </r>
    <r>
      <rPr>
        <sz val="10"/>
        <color indexed="8"/>
        <rFont val="Calibri"/>
      </rPr>
      <t xml:space="preserve">NOBLET M., FAYE A., CAMARA I., SECK A., SADIO M., BAH A., 2018. Etat des lieux des connaissances scientifiques sur les changements climatiques pour les secteurs des ressources en eau, de l’agriculture et de la zone côtière. Report produced under the project “Projet d’Appui Scientifique aux processus de Plans Nationaux d’Adaptation dans les pays francophones les moins avancés d’Afrique subsaharienne”. Climate Analytics GmbH, Berlin. 76 pages.
</t>
    </r>
    <r>
      <rPr>
        <sz val="10"/>
        <color indexed="8"/>
        <rFont val="Calibri"/>
      </rPr>
      <t xml:space="preserve">Bakhoum (2013; 2020)
</t>
    </r>
    <r>
      <rPr>
        <sz val="10"/>
        <color indexed="8"/>
        <rFont val="Calibri"/>
      </rPr>
      <t xml:space="preserve">Sadio (2019a)
</t>
    </r>
    <r>
      <rPr>
        <sz val="10"/>
        <color indexed="8"/>
        <rFont val="Calibri"/>
      </rPr>
      <t xml:space="preserve">Sadio et al., 2019b)
</t>
    </r>
    <r>
      <rPr>
        <sz val="10"/>
        <color indexed="8"/>
        <rFont val="Calibri"/>
      </rPr>
      <t xml:space="preserve">Cormier-Salem &amp; Panfili, 2016
</t>
    </r>
    <r>
      <rPr>
        <sz val="10"/>
        <color indexed="8"/>
        <rFont val="Calibri"/>
      </rPr>
      <t>Dia Ibrahima, 2012.</t>
    </r>
  </si>
  <si>
    <r>
      <rPr>
        <sz val="11"/>
        <color indexed="8"/>
        <rFont val="Calibri"/>
      </rPr>
      <t xml:space="preserve">1.3. Are </t>
    </r>
    <r>
      <rPr>
        <b val="1"/>
        <sz val="11"/>
        <color indexed="8"/>
        <rFont val="Calibri"/>
      </rPr>
      <t xml:space="preserve">current drivers of exposure and vulnerability of human systems </t>
    </r>
    <r>
      <rPr>
        <sz val="11"/>
        <color indexed="8"/>
        <rFont val="Calibri"/>
      </rPr>
      <t xml:space="preserve">known?
</t>
    </r>
    <r>
      <rPr>
        <sz val="11"/>
        <color indexed="8"/>
        <rFont val="Calibri"/>
      </rPr>
      <t xml:space="preserve">
</t>
    </r>
    <r>
      <rPr>
        <i val="1"/>
        <u val="single"/>
        <sz val="11"/>
        <color indexed="8"/>
        <rFont val="Calibri"/>
      </rPr>
      <t>Scope</t>
    </r>
    <r>
      <rPr>
        <i val="1"/>
        <sz val="11"/>
        <color indexed="8"/>
        <rFont val="Calibri"/>
      </rPr>
      <t xml:space="preserve">: drivers related to populations, assets (buildings, infrastructure, etc.) and economic activities (beachside tourism, fisheries, aquaculture, etc.) as well as decision-making processes (public authorities, local communities, private sector)
</t>
    </r>
    <r>
      <rPr>
        <i val="1"/>
        <sz val="11"/>
        <color indexed="8"/>
        <rFont val="Calibri"/>
      </rPr>
      <t xml:space="preserve">Postulate: while drivers are by definition context-specific, here we focus on drivers that are generic from one case to another (e.g. role of urban densification in flood-prone areas, loss of social capital in face of disasters)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</si>
  <si>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information on the drivers of human systems’ exposure and vulnerability
</t>
    </r>
    <r>
      <rPr>
        <sz val="10"/>
        <color indexed="8"/>
        <rFont val="Calibri"/>
      </rPr>
      <t xml:space="preserve">1 = Partial knowledge on a limited number of settlements/sectors/communities with regard to the drivers of their exposure and/or vulnerability to climate-related hazards
</t>
    </r>
    <r>
      <rPr>
        <sz val="10"/>
        <color indexed="8"/>
        <rFont val="Calibri"/>
      </rPr>
      <t xml:space="preserve">2 = In-depth knowledge for a limited number of settlements/sectors/communities, but limited potential to extrapolate results to other settlements/sectors/communities and draw lessons beyond the case studied. I.e. the root and contemporary causes of coastal exposure and vulnerability are well understood for the case studies, but these latter are too specific (e.g. in terms of socioeconomic conditions) to be representative of a wider range of situations at the country level
</t>
    </r>
    <r>
      <rPr>
        <sz val="10"/>
        <color indexed="8"/>
        <rFont val="Calibri"/>
      </rPr>
      <t xml:space="preserve">3 = In-depth knowledge for a limited number of settlements/sectors/communities but that are representative of most of the other settlements/sectors/communities, therefore allowing for some lessons to be learnt
</t>
    </r>
    <r>
      <rPr>
        <sz val="10"/>
        <color indexed="8"/>
        <rFont val="Calibri"/>
      </rPr>
      <t>4 = Wide understanding of the drivers of human systems’ exposure and/or vulnerability to climate-related hazards across the most representative settlements/sectors/communities</t>
    </r>
  </si>
  <si>
    <r>
      <rPr>
        <sz val="10"/>
        <color indexed="8"/>
        <rFont val="Calibri"/>
      </rPr>
      <t xml:space="preserve">[E1] similar to 1.1 NAPA, National communication, NDC refer to current drivers of exposure and vulnerability of human systems. More details of specific sites can be found on ACCC project final report, 2014 ; World Bank report, 2013; NDC, 2020; Diadhiou, 2010; Sadio et al., 2019
</t>
    </r>
    <r>
      <rPr>
        <sz val="10"/>
        <color indexed="8"/>
        <rFont val="Calibri"/>
      </rPr>
      <t xml:space="preserve">	
</t>
    </r>
    <r>
      <rPr>
        <sz val="10"/>
        <color indexed="8"/>
        <rFont val="Calibri"/>
      </rPr>
      <t xml:space="preserve">[E2] Global but not specific knowledge. Update required. What we have noticed since the emergence of the climate problem is that all the problems encountered on the coast (overfishing, erosion, etc.) are referred to the CC, whereas in reality these problems are older and very much linked to human occupation of the coast, human pressure on the environment and natural resources. The occupation of the coastline has a history linked to the rural exodus, the droughts of the 1970s and 1980s, the socio-ecological problems of the country, etc.	
</t>
    </r>
    <r>
      <rPr>
        <sz val="10"/>
        <color indexed="8"/>
        <rFont val="Calibri"/>
      </rPr>
      <t xml:space="preserve">
</t>
    </r>
    <r>
      <rPr>
        <sz val="10"/>
        <color indexed="8"/>
        <rFont val="Calibri"/>
      </rPr>
      <t xml:space="preserve">[E3] The socio-economic vulnerability index (IVéco) was determined on certain sites in the Senegal lirroral, in particular in Saint-Louis, in Saly and in Casamance, using the method of McLAUGHLIN et al. (2002). These authors use several potential indicators of socio-economic values. Six socio - economic variables are thus selected: population, cultural heritage, roads, railway lines, land use and conservation designations.
</t>
    </r>
    <r>
      <rPr>
        <sz val="10"/>
        <color indexed="8"/>
        <rFont val="Calibri"/>
      </rPr>
      <t xml:space="preserve">
</t>
    </r>
    <r>
      <rPr>
        <sz val="10"/>
        <color indexed="8"/>
        <rFont val="Calibri"/>
      </rPr>
      <t xml:space="preserve">[E4] Senegal's 3rd National Communication to the UNFCCC refers to some of the drivers of exposure of human systems in the most vulnerable coastal areas of Saint Louis, Rufisque-Bargny et Saly Portudal. Several studies have been conducted on some of the key drivers of exposure and vulnerability of human origin, such as beach sand mining, coastal development, inadequate/limited urban planning, rural-urban migration etc. Obsolete sanitation systems, insufficient pipe diameters, rural-urban migration are for example contributing to the increase in the occurrence of urban flooding in coastal cities in Senegal. Inadequate decision-making processes around disaster risk reduction and CCA - particularly at the local level, are also considered as important risk multipliers. </t>
    </r>
  </si>
  <si>
    <r>
      <rPr>
        <sz val="10"/>
        <color indexed="8"/>
        <rFont val="Calibri"/>
      </rPr>
      <t xml:space="preserve">Niang-Diop et al., Étude de vulnérabilité des côtes sénégalaises aux changements climatiques, rapport commandé par le Ministère de l’environnement et de la protection de la nature, mars 2005. 
</t>
    </r>
    <r>
      <rPr>
        <sz val="10"/>
        <color indexed="8"/>
        <rFont val="Calibri"/>
      </rPr>
      <t xml:space="preserve">Faye, G., 2016, Impacts des modifications récentes des conditions climatiques et océanographiques dans l’estuaire du Saloum et se régions de bordures (Sénégal), Thèse de doctorat, École Doctorale Eau Usages et Qualité de l’Eau (EDEQUE), 597 p. 
</t>
    </r>
    <r>
      <rPr>
        <sz val="10"/>
        <color indexed="8"/>
        <rFont val="Calibri"/>
      </rPr>
      <t xml:space="preserve">Mbow C., O. Mertz, A. Diouf, K. Rasmussen et A. Reenberg, 2008, The history of environmental change and adaptation in eastern Saloum-Senegal-Driving forces and perceptions, Global Planetary Change, 64, 210-221. DOI : 10.1016/j.gloplacha.2008.09.008
</t>
    </r>
    <r>
      <rPr>
        <sz val="10"/>
        <color indexed="8"/>
        <rFont val="Calibri"/>
      </rPr>
      <t xml:space="preserve">Senegal's 3rd National Communication to the UNFCCC;
</t>
    </r>
    <r>
      <rPr>
        <sz val="10"/>
        <color indexed="8"/>
        <rFont val="Calibri"/>
      </rPr>
      <t xml:space="preserve">Mbow et al 2008
</t>
    </r>
    <r>
      <rPr>
        <sz val="10"/>
        <color indexed="8"/>
        <rFont val="Calibri"/>
      </rPr>
      <t xml:space="preserve">Government of Senegal et. al 2010
</t>
    </r>
    <r>
      <rPr>
        <sz val="10"/>
        <color indexed="8"/>
        <rFont val="Calibri"/>
      </rPr>
      <t xml:space="preserve">Dia Ibrahima, 2012. 
</t>
    </r>
    <r>
      <rPr>
        <sz val="10"/>
        <color indexed="8"/>
        <rFont val="Calibri"/>
      </rPr>
      <t xml:space="preserve">
</t>
    </r>
    <r>
      <rPr>
        <sz val="10"/>
        <color indexed="8"/>
        <rFont val="Calibri"/>
      </rPr>
      <t>+ Expert's own knowledge of the topic.</t>
    </r>
  </si>
  <si>
    <r>
      <rPr>
        <sz val="11"/>
        <color indexed="8"/>
        <rFont val="Calibri"/>
      </rPr>
      <t xml:space="preserve">1.4 Are </t>
    </r>
    <r>
      <rPr>
        <b val="1"/>
        <sz val="11"/>
        <color indexed="8"/>
        <rFont val="Calibri"/>
      </rPr>
      <t>future climate risks</t>
    </r>
    <r>
      <rPr>
        <sz val="11"/>
        <color indexed="8"/>
        <rFont val="Calibri"/>
      </rPr>
      <t xml:space="preserve"> projected (at a relevant/useful scale)?
</t>
    </r>
    <r>
      <rPr>
        <sz val="11"/>
        <color indexed="8"/>
        <rFont val="Calibri"/>
      </rPr>
      <t xml:space="preserve">
</t>
    </r>
    <r>
      <rPr>
        <i val="1"/>
        <u val="single"/>
        <sz val="11"/>
        <color indexed="8"/>
        <rFont val="Calibri"/>
      </rPr>
      <t>Scope</t>
    </r>
    <r>
      <rPr>
        <i val="1"/>
        <sz val="11"/>
        <color indexed="8"/>
        <rFont val="Calibri"/>
      </rPr>
      <t xml:space="preserve">: touches on a forward-looking approach for 1.1 + 1.2 + 1.3. I.e., integration of knowledge on future trends in hazards, exposure and vulnerability (for both natural and human systems), for example based on modeling and scenarios. Ideally, projections bringing climate, environmental and socioeconomic scenarios together
</t>
    </r>
    <r>
      <rPr>
        <i val="1"/>
        <sz val="11"/>
        <color indexed="8"/>
        <rFont val="Calibri"/>
      </rPr>
      <t xml:space="preserve">The effect of alternative adaptation scenarios could be considered (eg. low vs. high adaptation). Needs o be specified in the “Justification” column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</si>
  <si>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projections available at an adequate scale (e.g. only global or for wide ocean regions)
</t>
    </r>
    <r>
      <rPr>
        <sz val="10"/>
        <color indexed="8"/>
        <rFont val="Calibri"/>
      </rPr>
      <t xml:space="preserve">1 = Projections exist only for a limited number of places and only consider a single warming scenario and a business-as-usual socio-economic scenario. Adaptation scenarios are not considered.
</t>
    </r>
    <r>
      <rPr>
        <sz val="10"/>
        <color indexed="8"/>
        <rFont val="Calibri"/>
      </rPr>
      <t xml:space="preserve">2 = Projections exist for a number of places, but most often only consider 1 warming scenario and a business-as-usual socioeconomic scenario. Adaptation scenarios helping contrasting future risk with and without enhanced adaptation efforts, are not considered.
</t>
    </r>
    <r>
      <rPr>
        <sz val="10"/>
        <color indexed="8"/>
        <rFont val="Calibri"/>
      </rPr>
      <t xml:space="preserve">3 = Projections use contrasting/various warming scenarios but only business-as-usual socioeconomic scenario. Projections exist for many places that are representative of most of the other situations at the country level, therefore allowing for some lessons to be learnt. Adaptation scenarios helping contrasting future risk with and without enhanced adaptation efforts, are not considered.
</t>
    </r>
    <r>
      <rPr>
        <sz val="10"/>
        <color indexed="8"/>
        <rFont val="Calibri"/>
      </rPr>
      <t>4 = Projections bringing climate, environmental and socioeconomic scenarios together exist for many places that are representative of a wider range of situation at the country level. These projections use contrasting/various warming scenarios and several socioeconomic scenarios. Also, some adaptation scenarios are considered, even roughly, that help contrast future risk with and without enhanced adaptation efforts.</t>
    </r>
  </si>
  <si>
    <r>
      <rPr>
        <sz val="10"/>
        <color indexed="8"/>
        <rFont val="Calibri"/>
      </rPr>
      <t xml:space="preserve">[E1] The senegalese coast is characterized by the weakness of tools for monitoring and collecting in situ marine weather data, which make it difficult to model the dynamics of the coast. However, there is a modeling experiment being carry out in Saint Louis with ADM and e gis.
</t>
    </r>
    <r>
      <rPr>
        <sz val="10"/>
        <color indexed="8"/>
        <rFont val="Calibri"/>
      </rPr>
      <t xml:space="preserve">	
</t>
    </r>
    <r>
      <rPr>
        <sz val="10"/>
        <color indexed="8"/>
        <rFont val="Calibri"/>
      </rPr>
      <t xml:space="preserve">[E2] Not available for the whole coast in a uniform way. The impact of sea level rise and extreme events are the least documented phenomena due to a lack of data (topography, bathymetry, etc.).
</t>
    </r>
    <r>
      <rPr>
        <sz val="10"/>
        <color indexed="8"/>
        <rFont val="Calibri"/>
      </rPr>
      <t xml:space="preserve">
</t>
    </r>
    <r>
      <rPr>
        <sz val="10"/>
        <color indexed="8"/>
        <rFont val="Calibri"/>
      </rPr>
      <t xml:space="preserve">[E3] Future climate risks projected to 2035, 2050 and 2100 on the Saint-Louis, Saloum and Casamance coasts, as well as on the entire coast (globally). 
</t>
    </r>
    <r>
      <rPr>
        <sz val="10"/>
        <color indexed="8"/>
        <rFont val="Calibri"/>
      </rPr>
      <t xml:space="preserve">
</t>
    </r>
    <r>
      <rPr>
        <sz val="10"/>
        <color indexed="8"/>
        <rFont val="Calibri"/>
      </rPr>
      <t xml:space="preserve">[E4] There is in general limited available and locally derived knowledge on future trends in hazards, exposure and vulnerability, taking into account future climate scenarios. Some studies have been undertaken on for example slow onset changes, which found Senegal to rank as the 8th country in the world in terms of being at risk from sea-level rise (Hoozemans et al 1993); another assesses the implicaitons of 1 m sea level rise, based on global data (Misdorp et al 1990). Other studies project a rise in sea level by around 40 cm along Africa’s Atlantic Ocean coastline by shortly after 2050, which could put 0.5 million people at risk of flooding in Senegal (Zamudio &amp; Terton, 2016) and affect economic activities such as fishing, tourism, and agriculture may be adversely affected by the sea-level rise. Dennis et al (1995) assess the impact of sea level rise on the Senegalese coastline based on four different sea level rise scenarios. 
</t>
    </r>
    <r>
      <rPr>
        <sz val="10"/>
        <color indexed="8"/>
        <rFont val="Calibri"/>
      </rPr>
      <t>The physical and socio-economical impacts of different climate change scenarios have also been studied on representative coastal lines, assessing future losses due to coastal erosion and coastal zone inundation (Niang et al 2010) in 2 representative coastal zones (Cap vert peninsula, Saloum Estuary) and looking at potential adaptation options. Other studies assess the future risks pertaining to salt water intrusion in coastal aquifiers (e.g. Faye et al., 2003 in the Saloum region).</t>
    </r>
  </si>
  <si>
    <r>
      <rPr>
        <sz val="10"/>
        <color indexed="8"/>
        <rFont val="Calibri"/>
      </rPr>
      <t xml:space="preserve">Hoozemans et al 1993
</t>
    </r>
    <r>
      <rPr>
        <sz val="10"/>
        <color indexed="8"/>
        <rFont val="Calibri"/>
      </rPr>
      <t xml:space="preserve">Misdorp et al 1990
</t>
    </r>
    <r>
      <rPr>
        <sz val="10"/>
        <color indexed="8"/>
        <rFont val="Calibri"/>
      </rPr>
      <t xml:space="preserve">Zamudio &amp; Terton, 2016
</t>
    </r>
    <r>
      <rPr>
        <sz val="10"/>
        <color indexed="8"/>
        <rFont val="Calibri"/>
      </rPr>
      <t xml:space="preserve">Dennis et al 1995
</t>
    </r>
    <r>
      <rPr>
        <sz val="10"/>
        <color indexed="8"/>
        <rFont val="Calibri"/>
      </rPr>
      <t xml:space="preserve">Niang et al 2010
</t>
    </r>
    <r>
      <rPr>
        <sz val="10"/>
        <color indexed="8"/>
        <rFont val="Calibri"/>
      </rPr>
      <t xml:space="preserve">Faye et al., 2003
</t>
    </r>
    <r>
      <rPr>
        <sz val="10"/>
        <color indexed="8"/>
        <rFont val="Calibri"/>
      </rPr>
      <t xml:space="preserve">Sadio et al., 2019a
</t>
    </r>
    <r>
      <rPr>
        <sz val="10"/>
        <color indexed="8"/>
        <rFont val="Calibri"/>
      </rPr>
      <t xml:space="preserve">EGIS, 2021a,b
</t>
    </r>
    <r>
      <rPr>
        <sz val="10"/>
        <color indexed="8"/>
        <rFont val="Calibri"/>
      </rPr>
      <t xml:space="preserve">NOBLET M., FAYE A., CAMARA I., SECK A., SADIO M., BAH A., 2018. Etat des lieux des connaissances scientifiques sur les changements climatiques pour les secteurs des ressources en eau, de l’agriculture et de la zone côtière. Report produced under the project “Projet d’Appui Scientifique aux processus de Plans Nationaux d’Adaptation dans les pays francophones les moins avancés d’Afrique subsaharienne”. Climate Analytics GmbH, Berlin. 76 pages. 
</t>
    </r>
    <r>
      <rPr>
        <sz val="10"/>
        <color indexed="8"/>
        <rFont val="Calibri"/>
      </rPr>
      <t xml:space="preserve">Campillo et al. (2017)
</t>
    </r>
    <r>
      <rPr>
        <sz val="10"/>
        <color indexed="8"/>
        <rFont val="Calibri"/>
      </rPr>
      <t xml:space="preserve">
</t>
    </r>
    <r>
      <rPr>
        <sz val="10"/>
        <color indexed="8"/>
        <rFont val="Calibri"/>
      </rPr>
      <t>+ Expert's own knowledge of the topic.</t>
    </r>
  </si>
  <si>
    <r>
      <rPr>
        <sz val="11"/>
        <color indexed="8"/>
        <rFont val="Calibri"/>
      </rPr>
      <t xml:space="preserve">2.
</t>
    </r>
    <r>
      <rPr>
        <sz val="11"/>
        <color indexed="8"/>
        <rFont val="Calibri"/>
      </rPr>
      <t xml:space="preserve">Are there national to local </t>
    </r>
    <r>
      <rPr>
        <b val="1"/>
        <sz val="11"/>
        <color indexed="8"/>
        <rFont val="Calibri"/>
      </rPr>
      <t>plans</t>
    </r>
    <r>
      <rPr>
        <sz val="11"/>
        <color indexed="8"/>
        <rFont val="Calibri"/>
      </rPr>
      <t xml:space="preserve"> in place and implemented?</t>
    </r>
  </si>
  <si>
    <r>
      <rPr>
        <sz val="11"/>
        <color indexed="8"/>
        <rFont val="Calibri"/>
      </rPr>
      <t xml:space="preserve">2.1. Is there an </t>
    </r>
    <r>
      <rPr>
        <b val="1"/>
        <sz val="11"/>
        <color indexed="8"/>
        <rFont val="Calibri"/>
      </rPr>
      <t>adaptation plan(s)</t>
    </r>
    <r>
      <rPr>
        <sz val="11"/>
        <color indexed="8"/>
        <rFont val="Calibri"/>
      </rPr>
      <t xml:space="preserve"> (national to local)?
</t>
    </r>
    <r>
      <rPr>
        <sz val="11"/>
        <color indexed="8"/>
        <rFont val="Calibri"/>
      </rPr>
      <t xml:space="preserve">
</t>
    </r>
    <r>
      <rPr>
        <i val="1"/>
        <u val="single"/>
        <sz val="11"/>
        <color indexed="8"/>
        <rFont val="Calibri"/>
      </rPr>
      <t>Scope</t>
    </r>
    <r>
      <rPr>
        <i val="1"/>
        <sz val="11"/>
        <color indexed="8"/>
        <rFont val="Calibri"/>
      </rPr>
      <t xml:space="preserve">: plans and policies specific for climate adaptation, or mainstreaming of adaptation into existing plans and policies. For example, a national plan that has granular / local level interventions scores high on the evaluation scale. Doesn’t include implementation aspects (concrete measures and institutional means of implementation are captured in 2.2 and 4.1, respectively). Considers that local governments often play a more prominent role than national governments.
</t>
    </r>
    <r>
      <rPr>
        <i val="1"/>
        <u val="single"/>
        <sz val="11"/>
        <color indexed="8"/>
        <rFont val="Calibri"/>
      </rPr>
      <t>Scale</t>
    </r>
    <r>
      <rPr>
        <i val="1"/>
        <sz val="11"/>
        <color indexed="8"/>
        <rFont val="Calibri"/>
      </rPr>
      <t>: includes national to local levels</t>
    </r>
  </si>
  <si>
    <r>
      <rPr>
        <i val="1"/>
        <sz val="10"/>
        <color indexed="8"/>
        <rFont val="Calibri"/>
      </rPr>
      <t xml:space="preserve">Dimensions considered: whether a national exist + is supported by local plans (to support implementation on the ground) + existence or not of a monitoring and evaluation system
</t>
    </r>
    <r>
      <rPr>
        <sz val="10"/>
        <color indexed="22"/>
        <rFont val="Calibri"/>
      </rPr>
      <t xml:space="preserve">    
</t>
    </r>
    <r>
      <rPr>
        <sz val="10"/>
        <color indexed="8"/>
        <rFont val="Calibri"/>
      </rPr>
      <t xml:space="preserve">NA = Not assessed
</t>
    </r>
    <r>
      <rPr>
        <sz val="10"/>
        <color indexed="8"/>
        <rFont val="Calibri"/>
      </rPr>
      <t xml:space="preserve">0 = None
</t>
    </r>
    <r>
      <rPr>
        <sz val="10"/>
        <color indexed="8"/>
        <rFont val="Calibri"/>
      </rPr>
      <t xml:space="preserve">1 = A national policy exists that covers a wide diversity of settlements/sectors/communities but only consists of a list of options without any guidance on prioritization and/or relevant timescales for implementation. No local plans exist to support implementation on the ground. No monitoring and evaluation system. 
</t>
    </r>
    <r>
      <rPr>
        <sz val="10"/>
        <color indexed="8"/>
        <rFont val="Calibri"/>
      </rPr>
      <t xml:space="preserve">2 = A national policy exists (wide diversity of settlements/sectors/communities, list of options) and provides some guidance (action prioritization, timescales for implementation), but only for settlements/sectors/communities at higher risk (hotspots). Only very few, pioneering local plans exist to to support implementation on the ground. A monitoring and evaluation system is at an embryonic stage.
</t>
    </r>
    <r>
      <rPr>
        <sz val="10"/>
        <color indexed="8"/>
        <rFont val="Calibri"/>
      </rPr>
      <t xml:space="preserve">3 = A national policy exists that encompasses the main settlements/sectors/communities (not only hotspots). Several local plans exist to support implementation on the ground. The monitoring and evaluation system is advanced and (at least partly) operational.
</t>
    </r>
    <r>
      <rPr>
        <sz val="10"/>
        <color indexed="8"/>
        <rFont val="Calibri"/>
      </rPr>
      <t>4 = A national policy exists that encompasses the main settlements/sectors/communities (not only hotspots). Implementation is supported by  a lot of local plans for the main settlements/sectors/communities (not only hotspots). The monitoring and evaluation system is fully advanced and operational.</t>
    </r>
  </si>
  <si>
    <r>
      <rPr>
        <sz val="10"/>
        <color indexed="8"/>
        <rFont val="Calibri"/>
      </rPr>
      <t xml:space="preserve">[E1] There is no specific plan and policies for climate adaptation on coastal zone. However, Senegal initiated an integrated coastal zone management project since 2012 which aims to develop local integrated coastal zone management plans and a global management plan. NDC considers also coastal zone among the priority sectors.
</t>
    </r>
    <r>
      <rPr>
        <sz val="10"/>
        <color indexed="8"/>
        <rFont val="Calibri"/>
      </rPr>
      <t xml:space="preserve">The only adaptation plan in existence at the national level concerns the NAPA established in 2006 as part of the support of the UNFCCC to the least developed countries in the context of meeting their urgent and immediate adaptation needs and has targeted only 3 sectors (agriculture, water resources, coastal areas). The NAPA consists only of a list of prioritized options without an implementation plan, let alone a monitoring and evaluation system. 
</t>
    </r>
    <r>
      <rPr>
        <sz val="10"/>
        <color indexed="8"/>
        <rFont val="Calibri"/>
      </rPr>
      <t xml:space="preserve">To fill the gaps in NAPA in terms of diversity and adaptation planning, Senegal initiated the development of multisector NAP (Agriculture, Livestock, Fisheries, Water resources, Coastal zone, Biodiversity / Tourism, Health, Risk and disaster management focused on floods, Land transport infrastructure) to support medium and long-term adaptation planning in policies, projects and programs. The process is still under development and the NAP which should be the synthesis of the sectoral NAPs is still not finalized and validated.
</t>
    </r>
    <r>
      <rPr>
        <sz val="10"/>
        <color indexed="8"/>
        <rFont val="Calibri"/>
      </rPr>
      <t xml:space="preserve">At the local level, out of  571 local authorities, only 3 have have initiated the development of their climate plans. This is the case of the cities of Fatick and Dakar which have integrated territorial climate plans (PCTI) which deal with adaptation and mitigation. We can also note the existence of a climate plan within the framework of the inter communality of the small coast with the communes of Saly, Mbour, Malicounda, Somone and Ngaparou.
</t>
    </r>
    <r>
      <rPr>
        <sz val="10"/>
        <color indexed="8"/>
        <rFont val="Calibri"/>
      </rPr>
      <t>The city of Pikine is in the process of finalizing its PCTI.</t>
    </r>
    <r>
      <rPr>
        <sz val="10"/>
        <color indexed="8"/>
        <rFont val="Helvetica Neue"/>
      </rPr>
      <t xml:space="preserve">
</t>
    </r>
    <r>
      <rPr>
        <sz val="10"/>
        <color indexed="8"/>
        <rFont val="Calibri"/>
      </rPr>
      <t xml:space="preserve">	
</t>
    </r>
    <r>
      <rPr>
        <sz val="10"/>
        <color indexed="8"/>
        <rFont val="Calibri"/>
      </rPr>
      <t xml:space="preserve">[E2] In 2006, Senegal published its NAPA and has been preparing its NAP since 2015 with the support of several projects: PAS-PNA (GIZ/Climate Analytics), Projet d'appui au Plan National d'Adaptation du Sénégal (PNA-FEM), SAGA (FAO support on the agriculture sector). Senegal has chosen to develop sectoral NAPs (9 sectors: agriculture, livestock, fisheries, water resources, coastal zone, biodiversity/tourism, health, disaster risk management focusing on floods, and infrastructure) and then arrive at a global NAP. At local level, there are few Plans Climat Territoriaux Intégrés (PCTI) in some regions : Fatick and Dakar. One of the limitations in this specific case is that the support programme took place just before the decentralization reform (Act 3) and therefore left an PCTI adapted to the scale of a region that no longer exists as a local authority.	
</t>
    </r>
    <r>
      <rPr>
        <sz val="10"/>
        <color indexed="8"/>
        <rFont val="Calibri"/>
      </rPr>
      <t xml:space="preserve">
</t>
    </r>
    <r>
      <rPr>
        <sz val="10"/>
        <color indexed="8"/>
        <rFont val="Calibri"/>
      </rPr>
      <t xml:space="preserve">[E3] Aware of its vulnerability to the effects of climate change, the Government of Senegal has embarked, like other countries, in the development of its National Adaptation Plan (NAP) since 2015.
</t>
    </r>
    <r>
      <rPr>
        <sz val="10"/>
        <color indexed="8"/>
        <rFont val="Calibri"/>
      </rPr>
      <t xml:space="preserve">
</t>
    </r>
    <r>
      <rPr>
        <sz val="10"/>
        <color indexed="8"/>
        <rFont val="Calibri"/>
      </rPr>
      <t xml:space="preserve">[E4] Climate change is recognized in the National Strategy for Economic and Social Development (2013–2017) (SNDES) and in the Emerging Senegal Plan (2014–2035) (PSE) and has been integrated into a number of national sectoral policies. A National Adaptation Plan for Action (NAPA) exist for Senegal from 2006. The NAPA will be replaced by a National Adaptation Plan (NAP),  with support from the GEF-LDCF, a project which was approved for implementation in 2019. The aim is to strengthen the capacity of sectoral Ministries, local governments and communities to better assess the implications of climate change, and to adjust existing policies and budgets for the integration of medium- and long-term climate change risks and adaptation measures. It will consist of 9 sectoral adaptation plans (including one on coastal zones), which will be integrated in the National Adaptation Plan. According to the project description, the sectoral plans are developed through a participatory and inclusive process, with a broad representation of stakeholders at the national, regional and local levels.  The development of 6 local adaptation adaptation plans was supported by the US agency of International Development programme in 2011. </t>
    </r>
  </si>
  <si>
    <r>
      <rPr>
        <sz val="10"/>
        <color indexed="8"/>
        <rFont val="Calibri"/>
      </rPr>
      <t xml:space="preserve">Ministère de l’Environnement et de la Protection de la Nature, (2006). « Plan d’action national pour l’adaptation aux changements climatiques », République du Sénégal, 61p. 
</t>
    </r>
    <r>
      <rPr>
        <sz val="10"/>
        <color indexed="8"/>
        <rFont val="Calibri"/>
      </rPr>
      <t xml:space="preserve">Résumé de l'approche d'élaboration du PNA du Sénégal : </t>
    </r>
    <r>
      <rPr>
        <u val="single"/>
        <sz val="10"/>
        <color indexed="8"/>
        <rFont val="Calibri"/>
      </rPr>
      <t>http://www.fao.org/3/cb0398fr/CB0398FR.pdf</t>
    </r>
    <r>
      <rPr>
        <sz val="10"/>
        <color indexed="8"/>
        <rFont val="Calibri"/>
      </rPr>
      <t xml:space="preserve">
</t>
    </r>
    <r>
      <rPr>
        <sz val="10"/>
        <color indexed="8"/>
        <rFont val="Calibri"/>
      </rPr>
      <t xml:space="preserve">NAPA
</t>
    </r>
    <r>
      <rPr>
        <sz val="10"/>
        <color indexed="8"/>
        <rFont val="Calibri"/>
      </rPr>
      <t xml:space="preserve">NAP
</t>
    </r>
    <r>
      <rPr>
        <sz val="10"/>
        <color indexed="8"/>
        <rFont val="Calibri"/>
      </rPr>
      <t xml:space="preserve">Senegal's 3rd communication to the UNFCCC
</t>
    </r>
    <r>
      <rPr>
        <sz val="10"/>
        <color indexed="8"/>
        <rFont val="Calibri"/>
      </rPr>
      <t xml:space="preserve">
</t>
    </r>
    <r>
      <rPr>
        <sz val="10"/>
        <color indexed="8"/>
        <rFont val="Calibri"/>
      </rPr>
      <t>+ Experts’ own knowledge on the topic</t>
    </r>
  </si>
  <si>
    <r>
      <rPr>
        <sz val="11"/>
        <color indexed="8"/>
        <rFont val="Calibri"/>
      </rPr>
      <t xml:space="preserve">2.2. Are there </t>
    </r>
    <r>
      <rPr>
        <b val="1"/>
        <sz val="11"/>
        <color indexed="8"/>
        <rFont val="Calibri"/>
      </rPr>
      <t>adaptation plan(s)</t>
    </r>
    <r>
      <rPr>
        <sz val="11"/>
        <color indexed="8"/>
        <rFont val="Calibri"/>
      </rPr>
      <t xml:space="preserve"> (national to local) implemented?
</t>
    </r>
    <r>
      <rPr>
        <sz val="10"/>
        <color indexed="8"/>
        <rFont val="Helvetica Neue"/>
      </rPr>
      <t xml:space="preserve">
</t>
    </r>
    <r>
      <rPr>
        <i val="1"/>
        <u val="single"/>
        <sz val="11"/>
        <color indexed="8"/>
        <rFont val="Calibri"/>
      </rPr>
      <t>Scope</t>
    </r>
    <r>
      <rPr>
        <i val="1"/>
        <sz val="11"/>
        <color indexed="8"/>
        <rFont val="Calibri"/>
      </rPr>
      <t xml:space="preserve">: plan implementation on the ground. Implicitly includes dimensions of governance and multi-level coordination. Includes processes for monitoring and evaluation
</t>
    </r>
    <r>
      <rPr>
        <i val="1"/>
        <u val="single"/>
        <sz val="11"/>
        <color indexed="8"/>
        <rFont val="Calibri"/>
      </rPr>
      <t>Scale</t>
    </r>
    <r>
      <rPr>
        <i val="1"/>
        <sz val="11"/>
        <color indexed="8"/>
        <rFont val="Calibri"/>
      </rPr>
      <t>: includes national to local levels</t>
    </r>
  </si>
  <si>
    <r>
      <rPr>
        <i val="1"/>
        <sz val="10"/>
        <color indexed="8"/>
        <rFont val="Calibri"/>
      </rPr>
      <t xml:space="preserve">Dimensions considered: level of implementation of the national and local plans (from no to full implementation) + existence or not of a monitoring and evaluation system
</t>
    </r>
    <r>
      <rPr>
        <sz val="10"/>
        <color indexed="8"/>
        <rFont val="Calibri"/>
      </rPr>
      <t xml:space="preserve">
</t>
    </r>
    <r>
      <rPr>
        <sz val="10"/>
        <color indexed="8"/>
        <rFont val="Calibri"/>
      </rPr>
      <t xml:space="preserve">NA = Not assessed
</t>
    </r>
    <r>
      <rPr>
        <sz val="10"/>
        <color indexed="8"/>
        <rFont val="Calibri"/>
      </rPr>
      <t xml:space="preserve">0 = No implementation activities
</t>
    </r>
    <r>
      <rPr>
        <sz val="10"/>
        <color indexed="8"/>
        <rFont val="Calibri"/>
      </rPr>
      <t xml:space="preserve">1 = Pilot implementation only in a very limited number of settlements/sectors/communities. Only partial level of implementation. No monitoring and evaluation system. 
</t>
    </r>
    <r>
      <rPr>
        <sz val="10"/>
        <color indexed="8"/>
        <rFont val="Calibri"/>
      </rPr>
      <t xml:space="preserve">2 = Implementation only in settlements/sectors/communities at higher risk (hotspots). Only partial implementation (only some of the dimensions of the plan). A monitoring and evaluation system is at an embryonic stage.
</t>
    </r>
    <r>
      <rPr>
        <sz val="10"/>
        <color indexed="8"/>
        <rFont val="Calibri"/>
      </rPr>
      <t xml:space="preserve">3 = Implementation in the main settlements/sectors/communities (not only hotspots). Close to full implementation of all the dimensions of the plan. The monitoring and evaluation system is advanced and (at least partly) operational.
</t>
    </r>
    <r>
      <rPr>
        <sz val="10"/>
        <color indexed="8"/>
        <rFont val="Calibri"/>
      </rPr>
      <t>4 = Implementation in almost all settlements/sectors/communities (not only hotspots or main settlements/sectors/communities). Close to full implementation of all the dimensions of the plan. The monitoring and evaluation system is fully advanced and operational.</t>
    </r>
  </si>
  <si>
    <r>
      <rPr>
        <sz val="10"/>
        <color indexed="8"/>
        <rFont val="Calibri"/>
      </rPr>
      <t xml:space="preserve">[E1] The integrated costal zone management try to implement locally in a few pilotes sites some concretes actions (intercommunal project) with multi level coordination including, private sector, CSO, decentralized technical services, local communities. There are some protection strucures built in some sites like saint louis, Dakar, Rufisque and Saly for coastal protection and, in joal to tackle saline intrusion
</t>
    </r>
    <r>
      <rPr>
        <sz val="10"/>
        <color indexed="8"/>
        <rFont val="Calibri"/>
      </rPr>
      <t xml:space="preserve">	
</t>
    </r>
    <r>
      <rPr>
        <sz val="10"/>
        <color indexed="8"/>
        <rFont val="Calibri"/>
      </rPr>
      <t xml:space="preserve">[E2] The NAPA is more or less being implemented pending the NAP. Several projects have been implemented in the coastal zone as part of the NAPA: Adaptation to erosion in the coastal zone of the Adaptation Fund, a protection infrastructure project on the beaches of Sally financed by the European Union, and currently the WACA programme. In addition, Senegal has received support from several donors in the framework of integrated coastal zone management. There is no assessment of the actions implemented so far.	
</t>
    </r>
    <r>
      <rPr>
        <sz val="10"/>
        <color indexed="8"/>
        <rFont val="Calibri"/>
      </rPr>
      <t xml:space="preserve">
</t>
    </r>
    <r>
      <rPr>
        <sz val="10"/>
        <color indexed="8"/>
        <rFont val="Calibri"/>
      </rPr>
      <t xml:space="preserve">[E3] An assessment of the vulnerability of the coastal zone sector to climate variability and change in the Fatick region was carried out in 2019. A feasibility study for the project 'Strengthening the climate change resilience of socio-economic systems. in the Saloum Delta) is currently completed.
</t>
    </r>
    <r>
      <rPr>
        <sz val="10"/>
        <color indexed="8"/>
        <rFont val="Calibri"/>
      </rPr>
      <t xml:space="preserve">
</t>
    </r>
    <r>
      <rPr>
        <sz val="10"/>
        <color indexed="8"/>
        <rFont val="Calibri"/>
      </rPr>
      <t>[E4] Although a number of coastal protection activities have been implemented and are under implementation at the national and subnational levels, to address some of the challenges pertaining to coastal zones, an important implementation gap between existing adaptation plans and project realization remains. This is due to limited available, accessible, and locally derived data on climate change and its impacts on different sectors and communities, as well as financial contraints. Morever, as few economic assessments showcase the economic impacts of climate change in Senegal - including the costs and benefits of adaptation taking into account different climate scenarios -  there is limited political willingness to prioritize proactive adaptation responses and allocate adequate ressources. With regards to MRV, for it to be functional, there is a need for capacity building and training. Some examples of national implementation of coastal adaptation projects include the Centre de Suivi Ecologique (CSE - national GCF accredited entity), with projects such as ‘Adaptation to Coastal Erosion in Vulnerable Areas’ (Adaptation Fund), which aims to  protect the coastal areas of Rufisque, Saly and Joal against further erosion caused by sea level rise and storm surges (includes anti-salt dikes to mitigate salination of agricultural lands and sea defences to prevent coastal erosion) and ’Increasing resilience of ecosystems and communities through restoration of the productive bases of salinised lands’ (GCF), which involves the construction of small dams and artificial basins, large ponds, anti-salt works, and use of drip irrigation and biological measures such as reforestation, protection of soils against erosion, mangrove restoration, promotion of biosaline agriculture etc.    At the local level the decentralisation of responsibilities to local municipalities is rarely followed by adequate resources for CCA and DRR and adequate coordination, which means that local municipalities generally lack the financial and human capacity to implement appropriate adaptation initiatives.</t>
    </r>
  </si>
  <si>
    <r>
      <rPr>
        <sz val="10"/>
        <color indexed="8"/>
        <rFont val="Calibri"/>
      </rPr>
      <t xml:space="preserve">Listes projets : </t>
    </r>
    <r>
      <rPr>
        <u val="single"/>
        <sz val="10"/>
        <color indexed="8"/>
        <rFont val="Calibri"/>
      </rPr>
      <t>https://www.adaptation-fund.org/project/adaptation-to-coastal-erosion-in-vulnerable-areas/</t>
    </r>
    <r>
      <rPr>
        <sz val="10"/>
        <color indexed="8"/>
        <rFont val="Calibri"/>
      </rPr>
      <t xml:space="preserve"> ; </t>
    </r>
    <r>
      <rPr>
        <u val="single"/>
        <sz val="10"/>
        <color indexed="8"/>
        <rFont val="Calibri"/>
      </rPr>
      <t>https://www.wacaprogram.org/fr/country/senegal</t>
    </r>
    <r>
      <rPr>
        <sz val="10"/>
        <color indexed="8"/>
        <rFont val="Calibri"/>
      </rPr>
      <t xml:space="preserve">
</t>
    </r>
    <r>
      <rPr>
        <sz val="10"/>
        <color indexed="8"/>
        <rFont val="Calibri"/>
      </rPr>
      <t xml:space="preserve">Literature review; Project documents (CSE; GCF; Adaptation fund etc.). Sengal's NDC
</t>
    </r>
    <r>
      <rPr>
        <sz val="10"/>
        <color indexed="8"/>
        <rFont val="Calibri"/>
      </rPr>
      <t xml:space="preserve">
</t>
    </r>
    <r>
      <rPr>
        <sz val="10"/>
        <color indexed="8"/>
        <rFont val="Calibri"/>
      </rPr>
      <t>+ Experts’ own knowledge on the topic</t>
    </r>
  </si>
  <si>
    <r>
      <rPr>
        <sz val="11"/>
        <color indexed="8"/>
        <rFont val="Calibri"/>
      </rPr>
      <t xml:space="preserve">2.3. Are the </t>
    </r>
    <r>
      <rPr>
        <b val="1"/>
        <sz val="11"/>
        <color indexed="8"/>
        <rFont val="Calibri"/>
      </rPr>
      <t xml:space="preserve">main non-state actors </t>
    </r>
    <r>
      <rPr>
        <sz val="11"/>
        <color indexed="8"/>
        <rFont val="Calibri"/>
      </rPr>
      <t xml:space="preserve">contributing to the design and implementation of national and local plans/policies?
</t>
    </r>
    <r>
      <rPr>
        <sz val="11"/>
        <color indexed="8"/>
        <rFont val="Calibri"/>
      </rPr>
      <t xml:space="preserve">
</t>
    </r>
    <r>
      <rPr>
        <i val="1"/>
        <u val="single"/>
        <sz val="11"/>
        <color indexed="8"/>
        <rFont val="Calibri"/>
      </rPr>
      <t>Scope</t>
    </r>
    <r>
      <rPr>
        <i val="1"/>
        <sz val="11"/>
        <color indexed="8"/>
        <rFont val="Calibri"/>
      </rPr>
      <t xml:space="preserve">: considers the extent to which non-state actors (private sector, communities, NGOs, etc.) are involved in consultations or drafting coastal adaptation strategies. Participation processes to involve the local community in the planning process and adaptation option implementation is considered (key to support implementation).
</t>
    </r>
    <r>
      <rPr>
        <i val="1"/>
        <u val="single"/>
        <sz val="11"/>
        <color indexed="8"/>
        <rFont val="Calibri"/>
      </rPr>
      <t>Scale</t>
    </r>
    <r>
      <rPr>
        <i val="1"/>
        <sz val="11"/>
        <color indexed="8"/>
        <rFont val="Calibri"/>
      </rPr>
      <t>: includes national to local non-sated actors</t>
    </r>
  </si>
  <si>
    <t xml:space="preserve">NA = Not assessed
0 = No participation processes are reported
1 = Paricipation is limited, e.g. for a specific sector or community in a specific place, but not at the municipal or national scale for example
2 = Some level of participation of a still limited number of non-state actors is reported at the national scale and/or for several local contexts, however consultations/participatory processes are not carried out regularly ('check the box' process)
3 = Some level of participation of the most representative non-state actors (e.g. representative of major economic sectors, main communities and main local NGOs) is reported at the national scale and in several local contexts
4 = High level of participation of the most representative non-state actors (e.g. representative of major economic sectors, main communities and main local NGOs) is reported at the national scale and in most of the local contexts. These participatory measures are maintained, to review and revise existing policies/plans. </t>
  </si>
  <si>
    <r>
      <rPr>
        <sz val="10"/>
        <color indexed="8"/>
        <rFont val="Calibri"/>
      </rPr>
      <t xml:space="preserve">[E1] similar to 2.2. with the coastal zone management process, all relevant actors are involve in the planning processes to identify et prioritize adaptations strategies. This approach is also considered in the setting of the NDC
</t>
    </r>
    <r>
      <rPr>
        <sz val="10"/>
        <color indexed="8"/>
        <rFont val="Calibri"/>
      </rPr>
      <t xml:space="preserve">	
</t>
    </r>
    <r>
      <rPr>
        <sz val="10"/>
        <color indexed="8"/>
        <rFont val="Calibri"/>
      </rPr>
      <t xml:space="preserve">[E2] Theoretically, non-state actors are involved through a participatory process and in particular through the COMNACC, but in reality their real participation is low. This is particularly the case for the private sector, which has been little involved until 2017-2018.
</t>
    </r>
    <r>
      <rPr>
        <sz val="10"/>
        <color indexed="8"/>
        <rFont val="Calibri"/>
      </rPr>
      <t xml:space="preserve">
</t>
    </r>
    <r>
      <rPr>
        <sz val="10"/>
        <color indexed="8"/>
        <rFont val="Calibri"/>
      </rPr>
      <t xml:space="preserve">[E3] The Scientific Support Project for National Adaptation Plan Processes (PAS-PNA) is implemented by the Deutsche Gesellschaft für Internationale Zusammenarbeit (GIZ) GmbH, in cooperation with Climate Analytics gGmbH (CA).
</t>
    </r>
    <r>
      <rPr>
        <sz val="10"/>
        <color indexed="8"/>
        <rFont val="Calibri"/>
      </rPr>
      <t xml:space="preserve">
</t>
    </r>
    <r>
      <rPr>
        <sz val="10"/>
        <color indexed="8"/>
        <rFont val="Calibri"/>
      </rPr>
      <t xml:space="preserve">[E4] Most CCA activities on the ground are supported by international donors. To my knowledge, non-state actors are typically more involved in the implementation phase, rather than during the planning and design phase of adaptation action. The involvement of private sector actors for CCA is typically limited. The  development of the National Adaptation Plan (Plan National d’Adaptation du Senegal) seeks to take an inclusive and participatory approach in the elaboration of the 9 sectorial plan, including the one focusing on coastal zones, by involving non state actors and local/regional government representatives. </t>
    </r>
  </si>
  <si>
    <r>
      <rPr>
        <sz val="10"/>
        <color indexed="8"/>
        <rFont val="Calibri"/>
      </rPr>
      <t xml:space="preserve">
</t>
    </r>
    <r>
      <rPr>
        <sz val="10"/>
        <color indexed="8"/>
        <rFont val="Calibri"/>
      </rPr>
      <t>+ Experts’ own knowledge on the topic and the case study</t>
    </r>
  </si>
  <si>
    <r>
      <rPr>
        <sz val="11"/>
        <color indexed="8"/>
        <rFont val="Calibri"/>
      </rPr>
      <t xml:space="preserve">3.
</t>
    </r>
    <r>
      <rPr>
        <sz val="11"/>
        <color indexed="8"/>
        <rFont val="Calibri"/>
      </rPr>
      <t xml:space="preserve">Are </t>
    </r>
    <r>
      <rPr>
        <b val="1"/>
        <sz val="11"/>
        <color indexed="8"/>
        <rFont val="Calibri"/>
      </rPr>
      <t>adequate actions</t>
    </r>
    <r>
      <rPr>
        <sz val="11"/>
        <color indexed="8"/>
        <rFont val="Calibri"/>
      </rPr>
      <t xml:space="preserve"> taking place at a relevant scale </t>
    </r>
    <r>
      <rPr>
        <b val="1"/>
        <sz val="11"/>
        <color indexed="8"/>
        <rFont val="Calibri"/>
      </rPr>
      <t>to reduce climate risks</t>
    </r>
    <r>
      <rPr>
        <sz val="11"/>
        <color indexed="8"/>
        <rFont val="Calibri"/>
      </rPr>
      <t xml:space="preserve">?
</t>
    </r>
    <r>
      <rPr>
        <sz val="11"/>
        <color indexed="8"/>
        <rFont val="Calibri"/>
      </rPr>
      <t xml:space="preserve">
</t>
    </r>
    <r>
      <rPr>
        <i val="1"/>
        <sz val="11"/>
        <color indexed="8"/>
        <rFont val="Calibri"/>
      </rPr>
      <t>“Action” here refers to a wide diversity of options aiming at implementing adaptation on the ground, including specific measures as well as regulatory processes</t>
    </r>
  </si>
  <si>
    <r>
      <rPr>
        <sz val="11"/>
        <color indexed="8"/>
        <rFont val="Calibri"/>
      </rPr>
      <t xml:space="preserve">3.1. Are there actions targeting the most prominent </t>
    </r>
    <r>
      <rPr>
        <b val="1"/>
        <sz val="11"/>
        <color indexed="8"/>
        <rFont val="Calibri"/>
      </rPr>
      <t>climate hazards</t>
    </r>
    <r>
      <rPr>
        <b val="1"/>
        <sz val="11"/>
        <color indexed="24"/>
        <rFont val="Calibri"/>
      </rPr>
      <t xml:space="preserve"> </t>
    </r>
    <r>
      <rPr>
        <b val="1"/>
        <sz val="11"/>
        <color indexed="8"/>
        <rFont val="Calibri"/>
      </rPr>
      <t>on the coast</t>
    </r>
    <r>
      <rPr>
        <sz val="11"/>
        <color indexed="8"/>
        <rFont val="Calibri"/>
      </rPr>
      <t>?</t>
    </r>
    <r>
      <rPr>
        <sz val="11"/>
        <color indexed="25"/>
        <rFont val="Calibri"/>
      </rPr>
      <t xml:space="preserve">
</t>
    </r>
    <r>
      <rPr>
        <sz val="11"/>
        <color indexed="25"/>
        <rFont val="Calibri"/>
      </rPr>
      <t xml:space="preserve">
</t>
    </r>
    <r>
      <rPr>
        <i val="1"/>
        <u val="single"/>
        <sz val="11"/>
        <color indexed="8"/>
        <rFont val="Calibri"/>
      </rPr>
      <t>Scope</t>
    </r>
    <r>
      <rPr>
        <i val="1"/>
        <sz val="11"/>
        <color indexed="8"/>
        <rFont val="Calibri"/>
      </rPr>
      <t xml:space="preserve">: actions that address the main climate-related hazards identified in sub-question 1.1 (i.e. erosion, marine flooding, river flooding, salinization from both extreme events and slow on-set changes). This includes both nature-based and community-based adaptation activities aimed at directly limiting climate hazards (e.g. through enhanced coastal protection, ecosystem services or coastal defense options). The risk of maladaptation (in relation with context-specificities) is also considered
</t>
    </r>
    <r>
      <rPr>
        <i val="1"/>
        <u val="single"/>
        <sz val="11"/>
        <color indexed="8"/>
        <rFont val="Calibri"/>
      </rPr>
      <t>Scale</t>
    </r>
    <r>
      <rPr>
        <i val="1"/>
        <sz val="11"/>
        <color indexed="8"/>
        <rFont val="Calibri"/>
      </rPr>
      <t>: the focus is on the local scale, with a national-level perspective included</t>
    </r>
  </si>
  <si>
    <r>
      <rPr>
        <i val="1"/>
        <sz val="10"/>
        <color indexed="8"/>
        <rFont val="Calibri"/>
      </rPr>
      <t>Dimensions considered: type of hazards considered, and type of actions (coastal protection, accommodation, retreat) depending on context-specificities, induced risk of maladaptation</t>
    </r>
    <r>
      <rPr>
        <i val="1"/>
        <sz val="10"/>
        <color indexed="24"/>
        <rFont val="Calibri"/>
      </rPr>
      <t xml:space="preserve">
</t>
    </r>
    <r>
      <rPr>
        <i val="1"/>
        <sz val="10"/>
        <color indexed="8"/>
        <rFont val="Calibri"/>
      </rPr>
      <t xml:space="preserve">
</t>
    </r>
    <r>
      <rPr>
        <sz val="10"/>
        <color indexed="8"/>
        <rFont val="Calibri"/>
      </rPr>
      <t xml:space="preserve">NA = Not assessed
</t>
    </r>
    <r>
      <rPr>
        <sz val="10"/>
        <color indexed="8"/>
        <rFont val="Calibri"/>
      </rPr>
      <t xml:space="preserve">0 = No specific action is undertaken to control hazards at the coast
</t>
    </r>
    <r>
      <rPr>
        <sz val="10"/>
        <color indexed="8"/>
        <rFont val="Calibri"/>
      </rPr>
      <t xml:space="preserve">1 = A very limited number of actions are reported on the ground, without any insight on their potential to reduce risk or generate maladaptation. 
</t>
    </r>
    <r>
      <rPr>
        <sz val="10"/>
        <color indexed="8"/>
        <rFont val="Calibri"/>
      </rPr>
      <t xml:space="preserve">2 = Only one or two of the main hazards are considered. The majority of responses are inadequate and could imply some degree of maladaptation. For example: hard protection is implemented in non-densely populated areas; accommodation measures are not at scale or only address a small part of impact; coastal retreat is not adequately planned and rather looks like an emergency response 
</t>
    </r>
    <r>
      <rPr>
        <sz val="10"/>
        <color indexed="8"/>
        <rFont val="Calibri"/>
      </rPr>
      <t xml:space="preserve">3 = Most of the main hazards are considered. The majority of responses are adequate to address current hazards, e.g. adequately calibrated hard/soft coastal protection, adequate accommodation measures and managed coastal retreat. They are implemented in relevant places and minimize the risk of maladaptation. They however do not fully consider future changes in hazards.
</t>
    </r>
    <r>
      <rPr>
        <sz val="10"/>
        <color indexed="8"/>
        <rFont val="Calibri"/>
      </rPr>
      <t>4 = All the main hazards are considered. The majority of responses are adequate to address current hazards, e.g. adequately calibrated hard/soft coastal protection, adequate accommodation measures and managed coastal retreat. They are implemented in relevant places and avoid maladaptation. A forward-looking approach is considered when designing the responses (including planning for adjustments over time).</t>
    </r>
  </si>
  <si>
    <r>
      <rPr>
        <sz val="10"/>
        <color indexed="8"/>
        <rFont val="Calibri"/>
      </rPr>
      <t xml:space="preserve">[E1] similar to 2.2. If we consider coastal erosion, response is yes in some sites as said in 2.2 to tackle coastal erosion and saline intrusion. For fisherman, there is also a warning bulletin for strong winds and storm swells issued by weather services to reduce loss and damage for materiel and human life
</t>
    </r>
    <r>
      <rPr>
        <sz val="10"/>
        <color indexed="8"/>
        <rFont val="Calibri"/>
      </rPr>
      <t xml:space="preserve">	
</t>
    </r>
    <r>
      <rPr>
        <sz val="10"/>
        <color indexed="8"/>
        <rFont val="Calibri"/>
      </rPr>
      <t xml:space="preserve">[E2] Up to now, the projects developed have mainly focused on protecting the coastline from erosion, using several methods of soft protection (mangrove planting, etc.) and hard protection (dyke, wall, riprap, breakwater, etc.) with mixed results. Indeed, the protective dyke erected in Rufisque with the Adaptation Fund project has the effect of reinforcing the vulnerability of the town of Bargny located further south (risk of maladaptation).
</t>
    </r>
    <r>
      <rPr>
        <sz val="10"/>
        <color indexed="8"/>
        <rFont val="Calibri"/>
      </rPr>
      <t xml:space="preserve">
</t>
    </r>
    <r>
      <rPr>
        <sz val="10"/>
        <color indexed="8"/>
        <rFont val="Calibri"/>
      </rPr>
      <t xml:space="preserve">[E3] There are actions targeting the most important climatic hazards on the coast. We can cite the construction in progress of a protection digure in Saint-Louis, the groynes and breakwaters installed in Saly and the protection maurs built in Rufisque.
</t>
    </r>
    <r>
      <rPr>
        <sz val="10"/>
        <color indexed="8"/>
        <rFont val="Calibri"/>
      </rPr>
      <t xml:space="preserve">
</t>
    </r>
    <r>
      <rPr>
        <sz val="10"/>
        <color indexed="8"/>
        <rFont val="Calibri"/>
      </rPr>
      <t>[E4] A number of projects target the  most prominent climate hazards in coastal areas, such as coastal erosion, soil salinity and destruction of ecosystems.Projects are primarily implemented mainly by international partners, but also by state actors and other non state actors, including: ‘Ecosystem-based Adaptation: Strengthening the evidence and informing policy’ project, (IUCN, IIED, UNEP-WCMC);  ’Ecosystems Protecting Infrastructure and Communities (EPIC) project aimed to build community resilience by implementing nature-based solutions to DRR and climate change adaptation, by addressing issues of land degradation (deforestation, soil salinity) and food insecurity in coastal regions;  ‘Integrated management of Senegal’s coastal areas: in-depth assessment and concrete measures for responding and adapting to climate change’ (GCCA+) ; ‘Adaptation to Coastal Erosion in Vulnerable Areas’ (Adaptation Fund), which includes anti-salt dikes to mitigate salination of agricultural lands and sea defences to prevent coastal erosion;  ’Increasing resilience of ecosystems and communities through restoration of the productive bases of salinised lands’ (GCF), which involves the construction of small dams and artificial basins, large ponds, anti-salt works, and use of drip irrigation.</t>
    </r>
  </si>
  <si>
    <r>
      <rPr>
        <sz val="10"/>
        <color indexed="8"/>
        <rFont val="Calibri"/>
      </rPr>
      <t xml:space="preserve">Noblet, M., 2015, L’adaptation au changement climatique en zone côtière au Canada et au Sénégal, une comparaison Nord/Sud, Thèse de doctorat, Université Picardie Jules Verne. 
</t>
    </r>
    <r>
      <rPr>
        <sz val="10"/>
        <color indexed="8"/>
        <rFont val="Calibri"/>
      </rPr>
      <t xml:space="preserve">Ngom (2019)
</t>
    </r>
    <r>
      <rPr>
        <sz val="10"/>
        <color indexed="8"/>
        <rFont val="Calibri"/>
      </rPr>
      <t xml:space="preserve">Ndour (2015)
</t>
    </r>
    <r>
      <rPr>
        <sz val="10"/>
        <color indexed="8"/>
        <rFont val="Calibri"/>
      </rPr>
      <t xml:space="preserve">Ndour et al. (2019)
</t>
    </r>
    <r>
      <rPr>
        <sz val="10"/>
        <color indexed="8"/>
        <rFont val="Calibri"/>
      </rPr>
      <t xml:space="preserve">Sebastian Weissenberger, Mélinda Noblet, Steve Plante, Omer Chouinard, Julie Guillemot, Mélanie Aubé, Catherine Meur-Ferec, Élisabeth Michel-Guillou, Ndickou Gaye, Alioune Kane, Coura Kane, Awa Niang et Aichetou Seck, « Changements climatiques, changements du littoral et évolution de la vulnérabilité côtière au fil du temps : comparaison de territoires français, canadien et sénégalais », VertigO - la revue électronique en sciences de l'environnement [En ligne], Volume 16 numéro 3 | décembre 2016, mis en ligne le 20 décembre 2016, consulté le 01 août 2021. URL : </t>
    </r>
    <r>
      <rPr>
        <u val="single"/>
        <sz val="10"/>
        <color indexed="8"/>
        <rFont val="Calibri"/>
      </rPr>
      <t>http://journals.openedition.org/vertigo/18050</t>
    </r>
    <r>
      <rPr>
        <sz val="10"/>
        <color indexed="8"/>
        <rFont val="Calibri"/>
      </rPr>
      <t xml:space="preserve"> ; DOI : </t>
    </r>
    <r>
      <rPr>
        <u val="single"/>
        <sz val="10"/>
        <color indexed="8"/>
        <rFont val="Calibri"/>
      </rPr>
      <t>https://doi.org/10.4000/vertigo.18050</t>
    </r>
    <r>
      <rPr>
        <sz val="10"/>
        <color indexed="8"/>
        <rFont val="Calibri"/>
      </rPr>
      <t xml:space="preserve">
</t>
    </r>
    <r>
      <rPr>
        <sz val="10"/>
        <color indexed="8"/>
        <rFont val="Calibri"/>
      </rPr>
      <t xml:space="preserve">
</t>
    </r>
    <r>
      <rPr>
        <sz val="10"/>
        <color indexed="8"/>
        <rFont val="Calibri"/>
      </rPr>
      <t>+ Experts’ own knowledge on the topic and the case study</t>
    </r>
  </si>
  <si>
    <r>
      <rPr>
        <sz val="11"/>
        <color indexed="8"/>
        <rFont val="Calibri"/>
      </rPr>
      <t xml:space="preserve">3.2. Are there actions addressing the main </t>
    </r>
    <r>
      <rPr>
        <b val="1"/>
        <sz val="11"/>
        <color indexed="8"/>
        <rFont val="Calibri"/>
      </rPr>
      <t>drivers of exposure &amp; vulnerability of natural systems</t>
    </r>
    <r>
      <rPr>
        <sz val="11"/>
        <color indexed="8"/>
        <rFont val="Calibri"/>
      </rPr>
      <t xml:space="preserve">? 
</t>
    </r>
    <r>
      <rPr>
        <b val="1"/>
        <sz val="11"/>
        <color indexed="22"/>
        <rFont val="Calibri"/>
      </rPr>
      <t xml:space="preserve">
</t>
    </r>
    <r>
      <rPr>
        <i val="1"/>
        <u val="single"/>
        <sz val="11"/>
        <color indexed="8"/>
        <rFont val="Calibri"/>
      </rPr>
      <t>Scope</t>
    </r>
    <r>
      <rPr>
        <i val="1"/>
        <sz val="11"/>
        <color indexed="8"/>
        <rFont val="Calibri"/>
      </rPr>
      <t xml:space="preserve">: actions addressing the most influential drivers of exposure and vulnerability for natural systems (e.g., mangrove clearing, coral and beach mining). Encompasses both measures to preserve or restore ecosystems and their services, and the existence of measures having detrimental effects on ecosystems
</t>
    </r>
    <r>
      <rPr>
        <i val="1"/>
        <u val="single"/>
        <sz val="11"/>
        <color indexed="8"/>
        <rFont val="Calibri"/>
      </rPr>
      <t>Scale</t>
    </r>
    <r>
      <rPr>
        <i val="1"/>
        <sz val="11"/>
        <color indexed="8"/>
        <rFont val="Calibri"/>
      </rPr>
      <t>: focus on local scale, with a national-level perspective included (as scores increase)</t>
    </r>
  </si>
  <si>
    <r>
      <rPr>
        <i val="1"/>
        <sz val="10"/>
        <color indexed="8"/>
        <rFont val="Calibri"/>
      </rPr>
      <t xml:space="preserve">Dimensions considered: preservation and restoration activities to enhance coastal ecosystems’ resilience to climate change (e.g., vegetation replanting, coral farming, etc.) as well as ecosystem services (e.g. provisional ecosystem services for water and food); N.B. coastal protection ecosystem services are primarily considered in 3.1. Implemented measures having detrimental effects on ecosystems are also considered.
</t>
    </r>
    <r>
      <rPr>
        <sz val="10"/>
        <color indexed="8"/>
        <rFont val="Calibri"/>
      </rPr>
      <t xml:space="preserve">
</t>
    </r>
    <r>
      <rPr>
        <sz val="10"/>
        <color indexed="8"/>
        <rFont val="Calibri"/>
      </rPr>
      <t xml:space="preserve">NA = Not assessed
</t>
    </r>
    <r>
      <rPr>
        <sz val="10"/>
        <color indexed="8"/>
        <rFont val="Calibri"/>
      </rPr>
      <t xml:space="preserve">0 = No response targets the preservation or restoration of key coastal ecosystems and their services. In addition, there are some evidence for other adaptation-related activities that contribute to ecosystem degradation (e.g. hard protection of buildings and infrastructure from waves, which affect local natural dynamics)
</t>
    </r>
    <r>
      <rPr>
        <sz val="10"/>
        <color indexed="8"/>
        <rFont val="Calibri"/>
      </rPr>
      <t xml:space="preserve">1 = Only pilot and localized preservation or restoration measures are in place, and these address a very limited number of ecosystems (buffers and water/food providers). In addition, there are some evidence for other adaptation-related activities that contribute to ecosystem degradation
</t>
    </r>
    <r>
      <rPr>
        <sz val="10"/>
        <color indexed="8"/>
        <rFont val="Calibri"/>
      </rPr>
      <t xml:space="preserve">2 = Preservation or restoration measures are emerging at a broader scale, but still focused on ecosystems that are already at risk (acknowledged as hotspots). The risk for induced ecosystem degradation is considered in the design and implementation of other adaptation-related activities
</t>
    </r>
    <r>
      <rPr>
        <sz val="10"/>
        <color indexed="8"/>
        <rFont val="Calibri"/>
      </rPr>
      <t xml:space="preserve">3 = A larger scale (i.e. not only localized) implementation of preservation or restoration measures is carried out, but still mainly focuses on ecosystems that are already at risk to degradation. The detrimental effects to ecosystems of other adaptation-related activities are fully recognized but not systematically considered.
</t>
    </r>
    <r>
      <rPr>
        <sz val="10"/>
        <color indexed="8"/>
        <rFont val="Calibri"/>
      </rPr>
      <t>4 = Most —if not all— of the coastal ecosystems benefit from preservation or restoration measures at a large scale (national level). Detrimental effects to ecosystems of other adaptation-related activities are systematically considered.</t>
    </r>
    <r>
      <rPr>
        <sz val="10"/>
        <color indexed="24"/>
        <rFont val="Calibri"/>
      </rPr>
      <t xml:space="preserve">
</t>
    </r>
  </si>
  <si>
    <r>
      <rPr>
        <sz val="10"/>
        <color indexed="8"/>
        <rFont val="Calibri"/>
      </rPr>
      <t xml:space="preserve">[E1] we can note adaptation actions carry out by government to tackle coastal erosion and saline intrusion. There have been also some adaptation actions taking place in many local sites and focus in mangrove restoration. Some local actions are linked to the implementation of projects (IISD, MAVA, SAVi, WETLANDS, 2021; ACCC project, WWF mangrove project 2012...), others are linked to community inititives
</t>
    </r>
    <r>
      <rPr>
        <sz val="10"/>
        <color indexed="8"/>
        <rFont val="Calibri"/>
      </rPr>
      <t xml:space="preserve">	
</t>
    </r>
    <r>
      <rPr>
        <sz val="10"/>
        <color indexed="8"/>
        <rFont val="Calibri"/>
      </rPr>
      <t xml:space="preserve">[E2] Several mangrove restoration projects (Saloum and Casamance) and marine protected area mainly supported by NGOs (within the framework of the CDM but not only). Concerning the removal of sand from beaches, this practice has largely decreased even though it is still practiced, thanks in particular to NGO awareness campaigns.	
</t>
    </r>
    <r>
      <rPr>
        <sz val="10"/>
        <color indexed="8"/>
        <rFont val="Calibri"/>
      </rPr>
      <t xml:space="preserve">
</t>
    </r>
    <r>
      <rPr>
        <sz val="10"/>
        <color indexed="8"/>
        <rFont val="Calibri"/>
      </rPr>
      <t xml:space="preserve">[E3] There are actions targeting the main factors of exposure and vulnerability of certain natural systems. A lot of mangrove and filoas reforestation is thus carried out on the coast of the Saloum delta.
</t>
    </r>
    <r>
      <rPr>
        <sz val="10"/>
        <color indexed="8"/>
        <rFont val="Calibri"/>
      </rPr>
      <t xml:space="preserve">
</t>
    </r>
    <r>
      <rPr>
        <sz val="10"/>
        <color indexed="8"/>
        <rFont val="Calibri"/>
      </rPr>
      <t xml:space="preserve">[E4] See 3.1 + The GCF project ’Increasing resilience of ecosystems and communities through restoration of the productive bases of salinised lands’ (GCF), involves biological measures such as reforestation, protection of soils against erosion, mangrove restoration, promotion of biosaline agriculture etc. </t>
    </r>
  </si>
  <si>
    <r>
      <rPr>
        <sz val="10"/>
        <color indexed="8"/>
        <rFont val="Calibri"/>
      </rPr>
      <t xml:space="preserve">Dieye, E., Diaw, A., Sané, T., &amp; Ndour, N. (2013), “Dynamique de la mangrove de l’estuaire du Saloum (Sénégal) entre 1972 et 2010 ». Cybergeo, European Journal of Geography [En ligne], Environnement, Nature, Paysage.
</t>
    </r>
    <r>
      <rPr>
        <sz val="10"/>
        <color indexed="8"/>
        <rFont val="Calibri"/>
      </rPr>
      <t xml:space="preserve">Livelihoods Funds, Summary Report, “Mangrove Restoration, Impacts after 10 years of the largest mangrove restoration project of the Livelihoods Carbon Fund in Senegal with Océanium” : </t>
    </r>
    <r>
      <rPr>
        <u val="single"/>
        <sz val="10"/>
        <color indexed="8"/>
        <rFont val="Calibri"/>
      </rPr>
      <t>https://www.livelihoods.eu/wp-content/uploads/2020/03/MANGROVE-RESTORATION-IN-SENEGAL-Impact-Summary-Report-LIVELIHOODS-FUNDS-March-19-2020.pdf</t>
    </r>
    <r>
      <rPr>
        <sz val="10"/>
        <color indexed="8"/>
        <rFont val="Calibri"/>
      </rPr>
      <t xml:space="preserve">
</t>
    </r>
    <r>
      <rPr>
        <sz val="10"/>
        <color indexed="8"/>
        <rFont val="Calibri"/>
      </rPr>
      <t xml:space="preserve">IISD, 2021, « La restauration de forêt de mangrove, un exemple de développement d'infrastructures durables »,  L'expérience du delta du Saloum, Sénégal, Note de politique. 
</t>
    </r>
    <r>
      <rPr>
        <sz val="10"/>
        <color indexed="8"/>
        <rFont val="Calibri"/>
      </rPr>
      <t xml:space="preserve">
</t>
    </r>
    <r>
      <rPr>
        <sz val="10"/>
        <color indexed="8"/>
        <rFont val="Calibri"/>
      </rPr>
      <t>+ Experts’ own knowledge on the topic and the case study</t>
    </r>
  </si>
  <si>
    <r>
      <rPr>
        <sz val="11"/>
        <color indexed="8"/>
        <rFont val="Calibri"/>
      </rPr>
      <t xml:space="preserve">3.3. Are there actions addressing the main </t>
    </r>
    <r>
      <rPr>
        <b val="1"/>
        <sz val="11"/>
        <color indexed="8"/>
        <rFont val="Calibri"/>
      </rPr>
      <t>drivers of exposure &amp; vulnerability of human systems</t>
    </r>
    <r>
      <rPr>
        <sz val="11"/>
        <color indexed="8"/>
        <rFont val="Calibri"/>
      </rPr>
      <t>?</t>
    </r>
    <r>
      <rPr>
        <sz val="11"/>
        <color indexed="22"/>
        <rFont val="Calibri"/>
      </rPr>
      <t xml:space="preserve">
</t>
    </r>
    <r>
      <rPr>
        <sz val="11"/>
        <color indexed="22"/>
        <rFont val="Calibri"/>
      </rPr>
      <t xml:space="preserve">
</t>
    </r>
    <r>
      <rPr>
        <i val="1"/>
        <u val="single"/>
        <sz val="11"/>
        <color indexed="8"/>
        <rFont val="Calibri"/>
      </rPr>
      <t>Scope</t>
    </r>
    <r>
      <rPr>
        <i val="1"/>
        <sz val="11"/>
        <color indexed="8"/>
        <rFont val="Calibri"/>
      </rPr>
      <t xml:space="preserve">: actions addressing the most influential drivers of exposure and vulnerability for human systems (people, tangible and intangible assets (including infrastructure), economic activities). The risk of maladaptive outcomes is also considered.
</t>
    </r>
    <r>
      <rPr>
        <i val="1"/>
        <u val="single"/>
        <sz val="11"/>
        <color indexed="8"/>
        <rFont val="Calibri"/>
      </rPr>
      <t>Scale</t>
    </r>
    <r>
      <rPr>
        <i val="1"/>
        <sz val="11"/>
        <color indexed="8"/>
        <rFont val="Calibri"/>
      </rPr>
      <t>: focus on local scale, with a national-level perspective included (as scores increase)</t>
    </r>
  </si>
  <si>
    <r>
      <rPr>
        <sz val="10"/>
        <color indexed="8"/>
        <rFont val="Calibri"/>
      </rPr>
      <t xml:space="preserve">Main dimensions considered: activities reducing the exposure of the population, assets (tangible and intangible) and the economy (e.g. mainstreaming climate risk in design and maintenance activities), and enhancing societal adaptive capacity (e.g. risk awareness, equity in access to safe places and resources) + risk of maladaptive outcomes 
</t>
    </r>
    <r>
      <rPr>
        <sz val="10"/>
        <color indexed="8"/>
        <rFont val="Calibri"/>
      </rPr>
      <t xml:space="preserve">
</t>
    </r>
    <r>
      <rPr>
        <sz val="10"/>
        <color indexed="8"/>
        <rFont val="Calibri"/>
      </rPr>
      <t xml:space="preserve">NA = Not assessed
</t>
    </r>
    <r>
      <rPr>
        <sz val="10"/>
        <color indexed="8"/>
        <rFont val="Calibri"/>
      </rPr>
      <t xml:space="preserve">0 = No response targets the underlying socioeconomic drivers of exposure and vulnerability
</t>
    </r>
    <r>
      <rPr>
        <sz val="10"/>
        <color indexed="8"/>
        <rFont val="Calibri"/>
      </rPr>
      <t xml:space="preserve">1 = Adaptation-related actions are sparse and not surveyed, so that the risk of maladaptation remains high
</t>
    </r>
    <r>
      <rPr>
        <sz val="10"/>
        <color indexed="8"/>
        <rFont val="Calibri"/>
      </rPr>
      <t xml:space="preserve">2 = Only pilot actions are undertaken to prevent direct impacts to some —but not all— of the dimensions above (people, tangible and intangible assets, economic activities). The risk of maladaptive outcomes is not considered
</t>
    </r>
    <r>
      <rPr>
        <sz val="10"/>
        <color indexed="8"/>
        <rFont val="Calibri"/>
      </rPr>
      <t xml:space="preserve">3 = A wider range of actions are undertaken that, together, address most —but not all— of the dimensions above (people, tangible and intangible assets, economic activities). Current climate impacts are adequately considered, but there is no systematic forward-looking approach to also consider the potential for future changes in climate risk, so that the risk of maladaptation is considered but not fully minimized
</t>
    </r>
    <r>
      <rPr>
        <sz val="10"/>
        <color indexed="8"/>
        <rFont val="Calibri"/>
      </rPr>
      <t>4 = Together, actions consider all the dimensions above (people, tangible and intangible assets, economic activities) and current and future climate impacts are almost systematically considered in the design, implementation and adjustments of responses. The risk of maladaptation is fully minimized (but not fully eliminated).</t>
    </r>
  </si>
  <si>
    <r>
      <rPr>
        <sz val="10"/>
        <color indexed="8"/>
        <rFont val="Calibri"/>
      </rPr>
      <t xml:space="preserve">[E1] similar to 2.2. Structures protection implemented in somes cities to protect human settelements and some socio economics activities
</t>
    </r>
    <r>
      <rPr>
        <sz val="10"/>
        <color indexed="8"/>
        <rFont val="Calibri"/>
      </rPr>
      <t xml:space="preserve">	
</t>
    </r>
    <r>
      <rPr>
        <sz val="10"/>
        <color indexed="8"/>
        <rFont val="Calibri"/>
      </rPr>
      <t xml:space="preserve">[E2] Mainly for the tourist area of Saly, which is very sensitive to erosion, and also for the area of Saint Louis, which is sensitive to erosion and to river and marine flooding. As far as Saint Louis is concerned (urban infrastructure, fishing economy, historical and tourist heritage), no permanent solutions have yet been found.
</t>
    </r>
    <r>
      <rPr>
        <sz val="10"/>
        <color indexed="8"/>
        <rFont val="Calibri"/>
      </rPr>
      <t xml:space="preserve">
</t>
    </r>
    <r>
      <rPr>
        <sz val="10"/>
        <color indexed="8"/>
        <rFont val="Calibri"/>
      </rPr>
      <t xml:space="preserve">[E3] There are actions targeting the main factors of exposure and vulnerability of human systems. Income-generating activities are organized on the coast of the Delta du Saloum. Strategic withdrawal / rehousing actions are also being implemented in Saint-Louis.
</t>
    </r>
    <r>
      <rPr>
        <sz val="10"/>
        <color indexed="8"/>
        <rFont val="Calibri"/>
      </rPr>
      <t xml:space="preserve">
</t>
    </r>
    <r>
      <rPr>
        <sz val="10"/>
        <color indexed="8"/>
        <rFont val="Calibri"/>
      </rPr>
      <t xml:space="preserve">[E4] See 3.1 + The Agence Francaise de Developpement (AFD) project 'LUTTER CONTRE L'ÉROSION CÔTIÈRE DU LITTORAL DE SAINT-LOUIS' aims to protect the population and assets of Saint Louis from coastal erosion. </t>
    </r>
  </si>
  <si>
    <r>
      <rPr>
        <sz val="10"/>
        <color indexed="8"/>
        <rFont val="Calibri"/>
      </rPr>
      <t xml:space="preserve">République du Sénégal, ADM, 2021, Etude pour la conception d’un aménagement durable pour la mise en sécurité du littoral de la zone urbanisée de Saint Louis et Plan Directeur de Drainage des eaux pluviales de Saint Louis (SERRP) – Section A, Etude institutionnelle, Egis/Deltares. 
</t>
    </r>
    <r>
      <rPr>
        <sz val="10"/>
        <color indexed="8"/>
        <rFont val="Calibri"/>
      </rPr>
      <t xml:space="preserve">République du Sénégal, ADM, 2021, Réalisation d’une étude pour la conception et l’opérationnalisation d’un système de suivi et de modélisation environnementale de la zone côtière de Saint-Louis, Etude institutionnelle, Egis/Deltares. 
</t>
    </r>
    <r>
      <rPr>
        <sz val="10"/>
        <color indexed="8"/>
        <rFont val="Calibri"/>
      </rPr>
      <t xml:space="preserve">CSE, 2013, Projet d’adaptation à l’érosion côtière des zones vulnérables au Sénégal. 
</t>
    </r>
    <r>
      <rPr>
        <sz val="10"/>
        <color indexed="8"/>
        <rFont val="Calibri"/>
      </rPr>
      <t xml:space="preserve">République du Sénégal, MEED, 2016, Cadre de politique de réinstallation (CPR) des travaux physiques de restauration, de protection, et entretien des plages de Saly. 
</t>
    </r>
    <r>
      <rPr>
        <sz val="10"/>
        <color indexed="8"/>
        <rFont val="Calibri"/>
      </rPr>
      <t xml:space="preserve">Banque Mondiale, 2019, LE COÛT DE LA DÉGRADATION DE LA ZONE CÔTIÈRE EN AFRIQUE DE L’OUEST: BÉNIN, CÔTE D’IVOIRE, SÉNÉGAL ET TOGO </t>
    </r>
    <r>
      <rPr>
        <u val="single"/>
        <sz val="10"/>
        <color indexed="8"/>
        <rFont val="Calibri"/>
      </rPr>
      <t>https://www.wacaprogram.org/sites/waca/files/knowdoc/58492_WACA_COED_Report_FR_small_Jan.pdf</t>
    </r>
    <r>
      <rPr>
        <sz val="10"/>
        <color indexed="8"/>
        <rFont val="Calibri"/>
      </rPr>
      <t xml:space="preserve"> 
</t>
    </r>
    <r>
      <rPr>
        <sz val="10"/>
        <color indexed="8"/>
        <rFont val="Calibri"/>
      </rPr>
      <t xml:space="preserve">Sadio et al. (2019a)
</t>
    </r>
    <r>
      <rPr>
        <sz val="10"/>
        <color indexed="8"/>
        <rFont val="Calibri"/>
      </rPr>
      <t xml:space="preserve">
</t>
    </r>
    <r>
      <rPr>
        <sz val="10"/>
        <color indexed="8"/>
        <rFont val="Calibri"/>
      </rPr>
      <t>+ Experts’ own knowledge on the topic and the case study</t>
    </r>
  </si>
  <si>
    <r>
      <rPr>
        <sz val="11"/>
        <color indexed="8"/>
        <rFont val="Calibri"/>
      </rPr>
      <t xml:space="preserve">4.
</t>
    </r>
    <r>
      <rPr>
        <sz val="11"/>
        <color indexed="8"/>
        <rFont val="Calibri"/>
      </rPr>
      <t>Are there sufficient</t>
    </r>
    <r>
      <rPr>
        <b val="1"/>
        <sz val="11"/>
        <color indexed="8"/>
        <rFont val="Calibri"/>
      </rPr>
      <t xml:space="preserve"> institutional, human and financial capacities</t>
    </r>
    <r>
      <rPr>
        <sz val="11"/>
        <color indexed="8"/>
        <rFont val="Calibri"/>
      </rPr>
      <t xml:space="preserve"> to implement adaptation at the required scale?
</t>
    </r>
    <r>
      <rPr>
        <sz val="11"/>
        <color indexed="24"/>
        <rFont val="Calibri"/>
      </rPr>
      <t xml:space="preserve">
</t>
    </r>
    <r>
      <rPr>
        <i val="1"/>
        <sz val="11"/>
        <color indexed="8"/>
        <rFont val="Calibri"/>
      </rPr>
      <t xml:space="preserve">General scope: The goal here is to understand the extent to which those responsible for carrying out certain tasks are indeed doing so (or in capacity to do so). Several items could contribute to ensure this, but here the focus should be on how such items can help determine progress on coastal adaptation </t>
    </r>
    <r>
      <rPr>
        <i val="1"/>
        <u val="single"/>
        <sz val="11"/>
        <color indexed="8"/>
        <rFont val="Calibri"/>
      </rPr>
      <t>and not</t>
    </r>
    <r>
      <rPr>
        <i val="1"/>
        <sz val="11"/>
        <color indexed="8"/>
        <rFont val="Calibri"/>
      </rPr>
      <t xml:space="preserve"> an evaluation of "good governance of adaptation"</t>
    </r>
  </si>
  <si>
    <r>
      <rPr>
        <sz val="11"/>
        <color indexed="8"/>
        <rFont val="Calibri"/>
      </rPr>
      <t>4.1. Are there</t>
    </r>
    <r>
      <rPr>
        <b val="1"/>
        <sz val="11"/>
        <color indexed="8"/>
        <rFont val="Calibri"/>
      </rPr>
      <t xml:space="preserve"> governance arrangements</t>
    </r>
    <r>
      <rPr>
        <sz val="11"/>
        <color indexed="8"/>
        <rFont val="Calibri"/>
      </rPr>
      <t xml:space="preserve"> in place to support institutional capacities to coordinate adaptation activities (multi-level governance and mainstreaming across policy areas/sectoral plans)?</t>
    </r>
    <r>
      <rPr>
        <sz val="11"/>
        <color indexed="22"/>
        <rFont val="Calibri"/>
      </rPr>
      <t xml:space="preserve">
</t>
    </r>
    <r>
      <rPr>
        <sz val="11"/>
        <color indexed="22"/>
        <rFont val="Calibri"/>
      </rPr>
      <t xml:space="preserve">
</t>
    </r>
    <r>
      <rPr>
        <i val="1"/>
        <u val="single"/>
        <sz val="11"/>
        <color indexed="8"/>
        <rFont val="Calibri"/>
      </rPr>
      <t>Scope</t>
    </r>
    <r>
      <rPr>
        <i val="1"/>
        <sz val="11"/>
        <color indexed="8"/>
        <rFont val="Calibri"/>
      </rPr>
      <t xml:space="preserve">: the focus here is on governance arrangements and institutional capacities to support implementation, not on plans and policy documents (captured in 2.1). These governance arrangements ensure cross-institutional coordination (across multi-level government and horizontally across policy areas/sectors and planning tools), to allow for implementing cohesive adaptation-related plans and policies. For example, does a climate adaptation unit exit in a specific Ministry or at the local government level (e.g. municipalities and district councils)?
</t>
    </r>
    <r>
      <rPr>
        <i val="1"/>
        <u val="single"/>
        <sz val="11"/>
        <color indexed="8"/>
        <rFont val="Calibri"/>
      </rPr>
      <t>Scale</t>
    </r>
    <r>
      <rPr>
        <i val="1"/>
        <sz val="11"/>
        <color indexed="8"/>
        <rFont val="Calibri"/>
      </rPr>
      <t xml:space="preserve">: includes national to local levels of government, including but not limited to the often critical role that local governments play in the implementation of activities, especially in regards to land use and urban planning  (e.g. all land use change permits are given at the local government level). </t>
    </r>
  </si>
  <si>
    <r>
      <rPr>
        <i val="1"/>
        <sz val="10"/>
        <color indexed="8"/>
        <rFont val="Calibri"/>
      </rPr>
      <t xml:space="preserve">Dimensions considered: arrangements to ensure institutional coordination from the national and local levels (e.g., existence of an adaptation unit and its connection to other institutions)
</t>
    </r>
    <r>
      <rPr>
        <sz val="10"/>
        <color indexed="8"/>
        <rFont val="Calibri"/>
      </rPr>
      <t xml:space="preserve">
</t>
    </r>
    <r>
      <rPr>
        <sz val="10"/>
        <color indexed="8"/>
        <rFont val="Calibri"/>
      </rPr>
      <t xml:space="preserve">NA = Not assessed
</t>
    </r>
    <r>
      <rPr>
        <sz val="10"/>
        <color indexed="8"/>
        <rFont val="Calibri"/>
      </rPr>
      <t xml:space="preserve">0 = No institutional arrangements are in place to address adaptation challenges 
</t>
    </r>
    <r>
      <rPr>
        <sz val="10"/>
        <color indexed="8"/>
        <rFont val="Calibri"/>
      </rPr>
      <t xml:space="preserve">1 = There are limited and scattered institutional arrangements that consider adaptation challenges, and no governance measures are in place to ensure information sharing and the coordination of activities 
</t>
    </r>
    <r>
      <rPr>
        <sz val="10"/>
        <color indexed="8"/>
        <rFont val="Calibri"/>
      </rPr>
      <t xml:space="preserve">2 = One institution is identified at the national level that is dedicated to address adaptation issues (e.g. an adaptation unit), but it remains isolated from other national institutions and is not supported by any governance arrangements to allow for multi-level coordination and communication (information-sharing)  with local coastal municipalities and/or districts (e.g. only rare and pioneering ones)  
</t>
    </r>
    <r>
      <rPr>
        <sz val="10"/>
        <color indexed="8"/>
        <rFont val="Calibri"/>
      </rPr>
      <t xml:space="preserve">3 = Institutional arrangements exist at the national level and are well connected to other national institutions via coordination and information-sharing measures with increasing influence but that remains limited. In addition, adaptation-dedicated institutional arrangements are more systematically established in local coastal municipalities and/or districts, however there is limited coordination and information-sharing upstream. 
</t>
    </r>
    <r>
      <rPr>
        <sz val="10"/>
        <color indexed="8"/>
        <rFont val="Calibri"/>
      </rPr>
      <t>4 = Institutional arrangements exist at the national level and cross institutional dialogues are systematically carried (mainstreaming of climate change adaptation policies in other sectoral policies and planning tools). In addition, multi-level governance is in place: there are adaptation-dedicated institutional arrangements at the local/district level, and information-sharing measures are in place to ensure the upstream flow of information to national institutions. </t>
    </r>
  </si>
  <si>
    <r>
      <rPr>
        <sz val="10"/>
        <color indexed="8"/>
        <rFont val="Calibri"/>
      </rPr>
      <t xml:space="preserve">[E1] the greatest concern of the management of the senegalese coast remains of the coordination of interventions. Apart from the local authorities located along the coast which may intervene at certain points depending on the powers transferred to them, the institutions responsible for the application of these legal provisions are numerous : institutions with general competences as National Agency for planning, Direction of environment classified establishments, Direction of water and forests... and institions of special skills as Direction of fisheries protection and surveillance, Direction of civil protection... None of these institutions depend on the other for its interventions.
</t>
    </r>
    <r>
      <rPr>
        <sz val="10"/>
        <color indexed="8"/>
        <rFont val="Calibri"/>
      </rPr>
      <t xml:space="preserve">	
</t>
    </r>
    <r>
      <rPr>
        <sz val="10"/>
        <color indexed="8"/>
        <rFont val="Calibri"/>
      </rPr>
      <t xml:space="preserve">[E2] At the national level, there is the National Committee on Climate Change (COMNACC/created in 1994 and established in 2003), whose mission is to coordinate, consult, train, raise awareness and monitor the various activities identified in the framework of the implementation of the UNFCCC. It brings together representatives of all the State ministries, representatives of all sectors of activity, universities and research centres, associations, local elected representatives, etc. It is composed of three (3) thematic sub-groups: mitigation, adaptation and financing. 
</t>
    </r>
    <r>
      <rPr>
        <sz val="10"/>
        <color indexed="8"/>
        <rFont val="Calibri"/>
      </rPr>
      <t xml:space="preserve">It should be noted that a process of reform of the COMNACC was initiated in 2017/2018.
</t>
    </r>
    <r>
      <rPr>
        <sz val="10"/>
        <color indexed="8"/>
        <rFont val="Calibri"/>
      </rPr>
      <t xml:space="preserve">Among the stakeholders of the COMNACC, it is worth highlighting the National Platform for Science-Policy Dialogue for the Adaptation of Agriculture and Food Security to Climate Change (Plateforme PCCASA/ Senegal). This platform is an entity in charge of the synergy of actions between the key national actors involved in the orientation and the necessary political decision making for climate change plans and strategies. 
</t>
    </r>
    <r>
      <rPr>
        <sz val="10"/>
        <color indexed="8"/>
        <rFont val="Calibri"/>
      </rPr>
      <t xml:space="preserve">In addition, a Climate Change Division (DCC) was created in the 2000s within the Directorate of Environment and Classified Establishments (DEEC) of the Ministry of Environment and Sustainable Development. This division, which consists of a team of about ten people (five permanent staff (two seniors and three juniors) and about three to five people on internships or temporary contracts with little or no pay), is divided between the adaptation and mitigation aspects of climate action. It should be noted that DEEC is the Designated National Authority (DNA) for the Clean Development Mechanism (CDM), the Adaptation Fund (AF) and the Green Climate Fund (GCF).
</t>
    </r>
    <r>
      <rPr>
        <sz val="10"/>
        <color indexed="8"/>
        <rFont val="Calibri"/>
      </rPr>
      <t xml:space="preserve">At the level of sectoral ministries, there is normally a climate focal point in each ministry (most of the time, this designated person is not dedicated to the climate issue, it is a hat that is added to the rest of his/her tasks). At the local level, there are no human and technical resources dedicated to adaptation.
</t>
    </r>
    <r>
      <rPr>
        <sz val="10"/>
        <color indexed="8"/>
        <rFont val="Calibri"/>
      </rPr>
      <t xml:space="preserve">
</t>
    </r>
    <r>
      <rPr>
        <sz val="10"/>
        <color indexed="8"/>
        <rFont val="Calibri"/>
      </rPr>
      <t xml:space="preserve">[E3] There are governance arrangements to support institutional capacities to coordinate adaptation activities. These include the Climate Change Division, the Coastal Management Division and the National Committee on Climate Change (COMNAC)
</t>
    </r>
    <r>
      <rPr>
        <sz val="10"/>
        <color indexed="8"/>
        <rFont val="Calibri"/>
      </rPr>
      <t xml:space="preserve">
</t>
    </r>
    <r>
      <rPr>
        <sz val="10"/>
        <color indexed="8"/>
        <rFont val="Calibri"/>
      </rPr>
      <t>[E4] The Climate Change Division of the Ministry of Environment manages key coordination activities pertaining to adaptation, such as the NAP process. Although the government has started to consider climate change as a key risk in national strategies and development and sector plans in the medium and long terms, progress is still limited and increased efforts are needed to mainstream CC in development planning. Governance arrangements have been put into place, such as the Comité National sur les Changements climatiques (COMNACC) and regional committees to suport implementation of adaptation. However, there seems to be a significant need for capacity building, as these have not been very functional (limited access to information, limited meetings, financial ressources, It etc).  Moreover, the link between the National Climate Change Committee and climate adaptation activities and projects (under their design, implementation and M&amp;E phases) is rather weak. There is also limited multi-level coordination. One of the goals of the Senegal National Adaptation Plan project (UNDP- with resources from the GEF-LDCF) under implementation, is to address these issues, by supporting the mainstreaming of climate change responses and climate risk management into national development planning and budgeting processes.</t>
    </r>
  </si>
  <si>
    <r>
      <rPr>
        <sz val="10"/>
        <color indexed="8"/>
        <rFont val="Calibri"/>
      </rPr>
      <t xml:space="preserve">NOBLET M., SECK A., TOVIVO K., D’HAEN S, 2018. Évaluation des références aux changements climatiques et de leur base scientifique dans les politiques et stratégies au Sénégal. Report produced under the project “Projet d’Appui Scientifique aux processus de Plans Nationaux d’Adaptation dans les pays francophones les moins avancés d’Afrique subsaharienne”, Climate Analytics gGmbH, Berlin.
</t>
    </r>
    <r>
      <rPr>
        <sz val="10"/>
        <color indexed="8"/>
        <rFont val="Calibri"/>
      </rPr>
      <t xml:space="preserve">Noblet, M., 2015, L’adaptation au changement climatique en zone côtière au Canada et au Sénégal, une comparaison Nord/Sud, Thèse de doctorat, Université Picardie Jules Verne.
</t>
    </r>
    <r>
      <rPr>
        <sz val="10"/>
        <color indexed="8"/>
        <rFont val="Calibri"/>
      </rPr>
      <t xml:space="preserve">Senegal's 3rd communication to the UNFCCC
</t>
    </r>
    <r>
      <rPr>
        <sz val="10"/>
        <color indexed="8"/>
        <rFont val="Calibri"/>
      </rPr>
      <t xml:space="preserve">NAP
</t>
    </r>
    <r>
      <rPr>
        <sz val="10"/>
        <color indexed="8"/>
        <rFont val="Calibri"/>
      </rPr>
      <t xml:space="preserve">
</t>
    </r>
    <r>
      <rPr>
        <sz val="10"/>
        <color indexed="8"/>
        <rFont val="Calibri"/>
      </rPr>
      <t>+ Experts’ own knowledge on the topic and the case study</t>
    </r>
  </si>
  <si>
    <r>
      <rPr>
        <sz val="11"/>
        <color indexed="8"/>
        <rFont val="Calibri"/>
      </rPr>
      <t xml:space="preserve">4.2. Are </t>
    </r>
    <r>
      <rPr>
        <b val="1"/>
        <sz val="11"/>
        <color indexed="8"/>
        <rFont val="Calibri"/>
      </rPr>
      <t>human capacities</t>
    </r>
    <r>
      <rPr>
        <sz val="11"/>
        <color indexed="8"/>
        <rFont val="Calibri"/>
      </rPr>
      <t xml:space="preserve"> in place at the relevant scale and at </t>
    </r>
    <r>
      <rPr>
        <u val="single"/>
        <sz val="11"/>
        <color indexed="8"/>
        <rFont val="Calibri"/>
      </rPr>
      <t>both</t>
    </r>
    <r>
      <rPr>
        <sz val="11"/>
        <color indexed="8"/>
        <rFont val="Calibri"/>
      </rPr>
      <t xml:space="preserve"> national and local levels?
</t>
    </r>
    <r>
      <rPr>
        <sz val="11"/>
        <color indexed="8"/>
        <rFont val="Calibri"/>
      </rPr>
      <t xml:space="preserve">
</t>
    </r>
    <r>
      <rPr>
        <i val="1"/>
        <u val="single"/>
        <sz val="11"/>
        <color indexed="8"/>
        <rFont val="Calibri"/>
      </rPr>
      <t>Scope</t>
    </r>
    <r>
      <rPr>
        <i val="1"/>
        <sz val="11"/>
        <color indexed="8"/>
        <rFont val="Calibri"/>
      </rPr>
      <t xml:space="preserve">: focus on human means of implementation of plans and policy documents. Considers together the number of people working on adaptation-related dimensions; their level of training on terms of coastal risk management and adaptation; and the level of consistency between number/training and actions/decisions on the ground and in(national and local institutions
</t>
    </r>
    <r>
      <rPr>
        <i val="1"/>
        <u val="single"/>
        <sz val="11"/>
        <color indexed="8"/>
        <rFont val="Calibri"/>
      </rPr>
      <t>Scale</t>
    </r>
    <r>
      <rPr>
        <i val="1"/>
        <sz val="11"/>
        <color indexed="8"/>
        <rFont val="Calibri"/>
      </rPr>
      <t xml:space="preserve">: includes national to local levels, and considers local governments as critical puzzle pieces </t>
    </r>
  </si>
  <si>
    <r>
      <rPr>
        <i val="1"/>
        <sz val="10"/>
        <color indexed="8"/>
        <rFont val="Calibri"/>
      </rPr>
      <t xml:space="preserve">Dimensions considered: number of people working on adaptation-related dimensions, level of training of these people on coastal risk management and adaptation, and consistency between the training level and the way actions/decisions are operationalized on the ground and in institutions (national and local).
</t>
    </r>
    <r>
      <rPr>
        <sz val="10"/>
        <color indexed="24"/>
        <rFont val="Helvetica Neue"/>
      </rPr>
      <t xml:space="preserve">
</t>
    </r>
    <r>
      <rPr>
        <sz val="10"/>
        <color indexed="8"/>
        <rFont val="Calibri"/>
      </rPr>
      <t xml:space="preserve">NA = Not assessed
</t>
    </r>
    <r>
      <rPr>
        <sz val="10"/>
        <color indexed="8"/>
        <rFont val="Calibri"/>
      </rPr>
      <t xml:space="preserve">0 = No people dedicated to coastal risk management and climate adaptation
</t>
    </r>
    <r>
      <rPr>
        <sz val="10"/>
        <color indexed="8"/>
        <rFont val="Calibri"/>
      </rPr>
      <t xml:space="preserve">1 = Very limited number of people working on adaptation + not trained or have very limited training on coastal risk management and adaptation + no clear evidence of good practices and decisions (e.g. in case of an extreme event). This category also includes a situation where a more substantial amount of non-trained people are dedicated to coastal risk management and adaptation (no training  means increased risk of non adaptation-compatible practices and decisions, hence increased risk of maladaptation)
</t>
    </r>
    <r>
      <rPr>
        <sz val="10"/>
        <color indexed="8"/>
        <rFont val="Calibri"/>
      </rPr>
      <t xml:space="preserve">2 = Limited number of people working on adaptation but with light training on coastal risk management and adaptation + emerging evidence of good practices and decisions (e.g. in case of an extreme event). 
</t>
    </r>
    <r>
      <rPr>
        <sz val="10"/>
        <color indexed="8"/>
        <rFont val="Calibri"/>
      </rPr>
      <t xml:space="preserve">3 = Adequate number (i.e. at scale) of people working on adaptation but with robust training on coastal risk management and adaptation + increasing evidence of adaptation-compatible practices and decisions (e.g. in case of an extreme event).
</t>
    </r>
    <r>
      <rPr>
        <sz val="10"/>
        <color indexed="8"/>
        <rFont val="Calibri"/>
      </rPr>
      <t xml:space="preserve">4 = Adequate number (i.e. at scale) of people working on adaptation but with robust training on coastal risk management and adaptation + adaptation-compatible practices and decisions are predominant both in case of an extreme event and when considering slow-onset changes </t>
    </r>
  </si>
  <si>
    <r>
      <rPr>
        <sz val="10"/>
        <color indexed="8"/>
        <rFont val="Calibri"/>
      </rPr>
      <t xml:space="preserve">[E1] a capacity building program for the various stakeholders is being rolled out alongside the implementation of integrated coastal zone management. These training concern the basics of climate change, vulnerability and adaptation assessment, waste management... THe various NGOs working in the coastal zone contribute also to building the capacities of actors
</t>
    </r>
    <r>
      <rPr>
        <sz val="10"/>
        <color indexed="8"/>
        <rFont val="Calibri"/>
      </rPr>
      <t xml:space="preserve">	
</t>
    </r>
    <r>
      <rPr>
        <sz val="10"/>
        <color indexed="8"/>
        <rFont val="Calibri"/>
      </rPr>
      <t xml:space="preserve">[E2] At local level (municipality and department), there is no people dedicated to coastal risk management and climate adaptation. At national level, there is a Division de la gestion du littoral (DGL) under the Direction de l'environnement et des établissement classé - DEEC (Ministère de l'environnement et du développement durable-MEDD) with a small team of people dedicated to coastal risk management and climate adaptation, but they are not enough and they suffer of a lack of technical capacity.
</t>
    </r>
    <r>
      <rPr>
        <sz val="10"/>
        <color indexed="8"/>
        <rFont val="Calibri"/>
      </rPr>
      <t xml:space="preserve">
</t>
    </r>
    <r>
      <rPr>
        <sz val="10"/>
        <color indexed="8"/>
        <rFont val="Calibri"/>
      </rPr>
      <t xml:space="preserve">[E3] Human capacities are moderately in place at the national level (in the Directorate of Environment and Classified Establishments (DEEC), and National Committee on Climate Change (COMNACC)) and local level (in the Regioanal Divisions of Environment and Classified Establishments (DREEC) and Regional Committees on Climate Change (COMRECC))
</t>
    </r>
    <r>
      <rPr>
        <sz val="10"/>
        <color indexed="8"/>
        <rFont val="Calibri"/>
      </rPr>
      <t xml:space="preserve">
</t>
    </r>
    <r>
      <rPr>
        <sz val="10"/>
        <color indexed="8"/>
        <rFont val="Calibri"/>
      </rPr>
      <t xml:space="preserve">[E4] There is a general lack of human capacity for adaptation accross the different sectors in Senegal and strategies put in place are often reactive rather than proactive. In terms of readiness to improve climate resilience, it is found that Senegal lacks preparedness in terms of education (ND GAIN 2019).  The need for capacity building and training with regards to MRV is highlighted in Senegal's recent NDC. At the local level, as key areas of public services have typically been transferred from central government to local municipalities, they are expected to play an active role in DRR and CCA planning and in the provision of related services. However, the decentralisation of responsibilities to local municipalities is rarely followed by adequate resources for CCA and DRR and adequate coordination, which means that local level government actors often lack the financial and human capacity to address climate risks. Thus there is limited capacity with regards to understanding of climate change concepts and there is limited data available at the appropriate level for their integration in planning.  </t>
    </r>
  </si>
  <si>
    <r>
      <rPr>
        <sz val="10"/>
        <color indexed="8"/>
        <rFont val="Calibri"/>
      </rPr>
      <t xml:space="preserve">NOBLET M., SECK A., TOVIVO K., D’HAEN S, 2018. Évaluation des références aux changements climatiques et de leur base scientifique dans les politiques et stratégies au Sénégal. Report produced under the project “Projet d’Appui Scientifique aux processus de Plans Nationaux d’Adaptation dans les pays francophones les moins avancés d’Afrique subsaharienne”, Climate Analytics gGmbH, Berlin. 
</t>
    </r>
    <r>
      <rPr>
        <sz val="10"/>
        <color indexed="8"/>
        <rFont val="Calibri"/>
      </rPr>
      <t xml:space="preserve">Noblet, M., 2015, L’adaptation au changement climatique en zone côtière au Canada et au Sénégal, une comparaison Nord/Sud, Thèse de doctorat, Université Picardie Jules Verne.
</t>
    </r>
    <r>
      <rPr>
        <sz val="10"/>
        <color indexed="8"/>
        <rFont val="Calibri"/>
      </rPr>
      <t xml:space="preserve">Senegal's 3rd communication to the UNFCCC 
</t>
    </r>
    <r>
      <rPr>
        <sz val="10"/>
        <color indexed="8"/>
        <rFont val="Calibri"/>
      </rPr>
      <t xml:space="preserve">ND Gain 2019
</t>
    </r>
    <r>
      <rPr>
        <sz val="10"/>
        <color indexed="8"/>
        <rFont val="Calibri"/>
      </rPr>
      <t xml:space="preserve">NDC
</t>
    </r>
    <r>
      <rPr>
        <sz val="10"/>
        <color indexed="8"/>
        <rFont val="Calibri"/>
      </rPr>
      <t xml:space="preserve">Sadio et al. (2021)
</t>
    </r>
    <r>
      <rPr>
        <sz val="10"/>
        <color indexed="8"/>
        <rFont val="Calibri"/>
      </rPr>
      <t xml:space="preserve">
</t>
    </r>
    <r>
      <rPr>
        <sz val="10"/>
        <color indexed="8"/>
        <rFont val="Calibri"/>
      </rPr>
      <t>+ Experts’ own knowledge on the topic and the case study</t>
    </r>
  </si>
  <si>
    <r>
      <rPr>
        <sz val="11"/>
        <color indexed="8"/>
        <rFont val="Calibri"/>
      </rPr>
      <t xml:space="preserve">4.3. Does </t>
    </r>
    <r>
      <rPr>
        <b val="1"/>
        <sz val="11"/>
        <color indexed="8"/>
        <rFont val="Calibri"/>
      </rPr>
      <t>specific and sustainable</t>
    </r>
    <r>
      <rPr>
        <sz val="11"/>
        <color indexed="8"/>
        <rFont val="Calibri"/>
      </rPr>
      <t xml:space="preserve"> </t>
    </r>
    <r>
      <rPr>
        <b val="1"/>
        <sz val="11"/>
        <color indexed="8"/>
        <rFont val="Calibri"/>
      </rPr>
      <t xml:space="preserve">funding </t>
    </r>
    <r>
      <rPr>
        <sz val="11"/>
        <color indexed="8"/>
        <rFont val="Calibri"/>
      </rPr>
      <t xml:space="preserve">exist that is specifically dedicated to managing climate-related coastal risk and adaptation?
</t>
    </r>
    <r>
      <rPr>
        <sz val="11"/>
        <color indexed="8"/>
        <rFont val="Calibri"/>
      </rPr>
      <t xml:space="preserve">
</t>
    </r>
    <r>
      <rPr>
        <i val="1"/>
        <u val="single"/>
        <sz val="11"/>
        <color indexed="8"/>
        <rFont val="Calibri"/>
      </rPr>
      <t>Scope</t>
    </r>
    <r>
      <rPr>
        <i val="1"/>
        <sz val="11"/>
        <color indexed="8"/>
        <rFont val="Calibri"/>
      </rPr>
      <t xml:space="preserve">: This sub-question does not aim at assessing whether available funding for adaptation is enough or not, but rather at describing the finance context for adaptation. Besides the amount of funding available, the main problem encountered in many places is that, first there is no dedicated budget for coastal risk and coastal adaptation, and second, when it exists, it is generally available for a few years (e.g. through externally-funded projects in developing countries). So the challenge is around (i) dedicated funding support, and (ii) sustainable (long-term) funding, including from the private sector. 
</t>
    </r>
    <r>
      <rPr>
        <i val="1"/>
        <u val="single"/>
        <sz val="11"/>
        <color indexed="8"/>
        <rFont val="Calibri"/>
      </rPr>
      <t>Scale</t>
    </r>
    <r>
      <rPr>
        <i val="1"/>
        <sz val="11"/>
        <color indexed="8"/>
        <rFont val="Calibri"/>
      </rPr>
      <t xml:space="preserve">: includes national to local levels, and considers institutions and the private sector </t>
    </r>
  </si>
  <si>
    <t xml:space="preserve">NA = Not assessed
0 = No
1 = Specific budget dedicated to coastal risks and adaptation exists but is not clearly defined
2 = A specific budget is available to manage coastal risks but only for specific sectors, communities, networks, etc., and for a limited period of time (several years at best). There is no clear strategy for sustaining finance over the long run and fully include projected risks (decades ahead)
3 = A specific budget is available to manage coastal risks and is not limited specific sectors, communities, networks, etc. It remains however designed for a limited period of time (several years at best). A strategy for sustaining finance over the long run and fully include projected risks (decades ahead) is only emerging
4 = A specific budget is available to manage coastal risks which is not limited specific sectors, communities, networks, etc. and is designed to support multi-year projects. There is also a more consolidated funding strategy over the long run and that fully include projected risks (decades ahead) </t>
  </si>
  <si>
    <r>
      <rPr>
        <sz val="10"/>
        <color indexed="8"/>
        <rFont val="Calibri"/>
      </rPr>
      <t xml:space="preserve">[E1] there is no sustainable funding specifically dedicated to coastal zone mangement. However, we can note projects funded by the support of bilateral or multilateral cooperation (JICA, AFD, WB…) others from sub regional institution (UEMOA) or climate finance (AF, GCF…)
</t>
    </r>
    <r>
      <rPr>
        <sz val="10"/>
        <color indexed="8"/>
        <rFont val="Calibri"/>
      </rPr>
      <t xml:space="preserve">	
</t>
    </r>
    <r>
      <rPr>
        <sz val="10"/>
        <color indexed="8"/>
        <rFont val="Calibri"/>
      </rPr>
      <t xml:space="preserve">[E2] no national budget dedicated to adaptation, the Senegalese government is totally dependent on external funding with all the difficulty of coordinating its funding towards an organised and coherent action on the ground
</t>
    </r>
    <r>
      <rPr>
        <sz val="10"/>
        <color indexed="8"/>
        <rFont val="Calibri"/>
      </rPr>
      <t xml:space="preserve">
</t>
    </r>
    <r>
      <rPr>
        <sz val="10"/>
        <color indexed="8"/>
        <rFont val="Calibri"/>
      </rPr>
      <t xml:space="preserve">[E3] Specific and sustainable funding specifically dedicated to the management of coastal risks linked to the climate and to adaptation most often comes from partners (World Bank, Green Climate Fund) It can also come from association (or consortium), grant, credit, subsidy and co-financing
</t>
    </r>
    <r>
      <rPr>
        <sz val="10"/>
        <color indexed="8"/>
        <rFont val="Calibri"/>
      </rPr>
      <t xml:space="preserve">
</t>
    </r>
    <r>
      <rPr>
        <sz val="10"/>
        <color indexed="8"/>
        <rFont val="Calibri"/>
      </rPr>
      <t xml:space="preserve">[E4] The investment Programme (PTIP 2015-2017) considered aspects of adaptation in two budget lines, for agriculture and risks and catastrophes. With regards to coastal zones, to my knowledge, no specific and sustainable funding dedicated to managing climate-related coastal risk and adaptation exist, apart from what is provided through externally funded projects (GCF, Adaptation Fund, GEF etc.).  The costs of adaptation for coastal zones are budgetted in the NAPA, it is however unclear how much has been financed for actual project implementation.  The National Adaptation Plan project plans to build the necessary instruments to prioritize climate change adaptation into national and subnational budgets and plans. At the local level suitable funding does not exist. </t>
    </r>
  </si>
  <si>
    <r>
      <rPr>
        <sz val="10"/>
        <color indexed="8"/>
        <rFont val="Calibri"/>
      </rPr>
      <t xml:space="preserve">NOBLET M., SECK A., TOVIVO K., D’HAEN S, 2018. Évaluation des références aux changements climatiques et de leur base scientifique dans les politiques et stratégies au Sénégal. Report produced under the project “Projet d’Appui Scientifique aux processus de Plans Nationaux d’Adaptation dans les pays francophones les moins avancés d’Afrique subsaharienne”, Climate Analytics gGmbH, Berlin. 
</t>
    </r>
    <r>
      <rPr>
        <sz val="10"/>
        <color indexed="8"/>
        <rFont val="Calibri"/>
      </rPr>
      <t xml:space="preserve">Noblet, M., 2015, L’adaptation au changement climatique en zone côtière au Canada et au Sénégal, une comparaison Nord/Sud, Thèse de doctorat, Université Picardie Jules Verne.
</t>
    </r>
    <r>
      <rPr>
        <sz val="10"/>
        <color indexed="8"/>
        <rFont val="Calibri"/>
      </rPr>
      <t xml:space="preserve">NAP
</t>
    </r>
    <r>
      <rPr>
        <sz val="10"/>
        <color indexed="8"/>
        <rFont val="Calibri"/>
      </rPr>
      <t xml:space="preserve">
</t>
    </r>
    <r>
      <rPr>
        <sz val="10"/>
        <color indexed="8"/>
        <rFont val="Calibri"/>
      </rPr>
      <t xml:space="preserve">+ Experts’ own knowledge on the topic and the case study
</t>
    </r>
  </si>
  <si>
    <r>
      <rPr>
        <sz val="11"/>
        <color indexed="8"/>
        <rFont val="Calibri"/>
      </rPr>
      <t xml:space="preserve">5. 
</t>
    </r>
    <r>
      <rPr>
        <sz val="11"/>
        <color indexed="8"/>
        <rFont val="Calibri"/>
      </rPr>
      <t xml:space="preserve">Is progress being made in </t>
    </r>
    <r>
      <rPr>
        <b val="1"/>
        <sz val="11"/>
        <color indexed="8"/>
        <rFont val="Calibri"/>
      </rPr>
      <t>actually reducing current and future climate risk</t>
    </r>
    <r>
      <rPr>
        <sz val="11"/>
        <color indexed="8"/>
        <rFont val="Calibri"/>
      </rPr>
      <t xml:space="preserve"> (including reducing hazards locally* and managing long-term vulnerability)?
</t>
    </r>
    <r>
      <rPr>
        <sz val="11"/>
        <color indexed="8"/>
        <rFont val="Calibri"/>
      </rPr>
      <t xml:space="preserve">
</t>
    </r>
    <r>
      <rPr>
        <i val="1"/>
        <sz val="11"/>
        <color indexed="8"/>
        <rFont val="Calibri"/>
      </rPr>
      <t>* Does not consider greenhouse gaz mitigation efforts, but evidence that local hazards are tackled</t>
    </r>
  </si>
  <si>
    <r>
      <rPr>
        <sz val="11"/>
        <color indexed="8"/>
        <rFont val="Calibri"/>
      </rPr>
      <t xml:space="preserve">5.1. Is there </t>
    </r>
    <r>
      <rPr>
        <b val="1"/>
        <sz val="11"/>
        <color indexed="8"/>
        <rFont val="Calibri"/>
      </rPr>
      <t>evidence of risk reduction</t>
    </r>
    <r>
      <rPr>
        <sz val="11"/>
        <color indexed="8"/>
        <rFont val="Calibri"/>
      </rPr>
      <t xml:space="preserve"> today?
</t>
    </r>
    <r>
      <rPr>
        <sz val="11"/>
        <color indexed="8"/>
        <rFont val="Calibri"/>
      </rPr>
      <t xml:space="preserve">
</t>
    </r>
    <r>
      <rPr>
        <i val="1"/>
        <u val="single"/>
        <sz val="11"/>
        <color indexed="8"/>
        <rFont val="Calibri"/>
      </rPr>
      <t>Scope</t>
    </r>
    <r>
      <rPr>
        <i val="1"/>
        <sz val="11"/>
        <color indexed="8"/>
        <rFont val="Calibri"/>
      </rPr>
      <t xml:space="preserve">: understand the level of evidence showing to what extent plans, policies and actions in place are actually contributing to coastal risk reduction. The expert’s own views on risk reduction level across cales are also considered. 
</t>
    </r>
    <r>
      <rPr>
        <i val="1"/>
        <u val="single"/>
        <sz val="11"/>
        <color indexed="8"/>
        <rFont val="Calibri"/>
      </rPr>
      <t>Scale</t>
    </r>
    <r>
      <rPr>
        <i val="1"/>
        <sz val="11"/>
        <color indexed="8"/>
        <rFont val="Calibri"/>
      </rPr>
      <t xml:space="preserve">: includes national to local levels, all types of interventions and stakeholders (public, private, NGOs, etc.)  </t>
    </r>
  </si>
  <si>
    <r>
      <rPr>
        <i val="1"/>
        <sz val="10"/>
        <color indexed="8"/>
        <rFont val="Calibri"/>
      </rPr>
      <t xml:space="preserve">Dimension considered: the relationship between responses (policies, actions) implemented and measured reduction in climate risk levels; and the experts own view on risk reduction level (based on their own experience).
</t>
    </r>
    <r>
      <rPr>
        <sz val="10"/>
        <color indexed="8"/>
        <rFont val="Calibri"/>
      </rPr>
      <t xml:space="preserve">
</t>
    </r>
    <r>
      <rPr>
        <sz val="10"/>
        <color indexed="8"/>
        <rFont val="Calibri"/>
      </rPr>
      <t xml:space="preserve">NA = Not assessed
</t>
    </r>
    <r>
      <rPr>
        <sz val="10"/>
        <color indexed="8"/>
        <rFont val="Calibri"/>
      </rPr>
      <t xml:space="preserve">0 = No relationship is established (either because there is none, or because risk reduction is not assessed) + no clear view from the expert
</t>
    </r>
    <r>
      <rPr>
        <sz val="10"/>
        <color indexed="8"/>
        <rFont val="Calibri"/>
      </rPr>
      <t xml:space="preserve">1 = No relationship is formally established, but there is intuitive assumption (by the expert or other experts) that responses undertaken support risk reduction. However, such risk reduction is not measured, so that the possibility of “no effect on risk levels”
</t>
    </r>
    <r>
      <rPr>
        <sz val="10"/>
        <color indexed="8"/>
        <rFont val="Calibri"/>
      </rPr>
      <t xml:space="preserve">2 = The assessment of the relationship between responses and risk reduction levels is emerging. There are indications as well as increasing agreement among experts that some responses are contributing to current risk reduction; however, no robust conclusion can be drawn for a broader set of responses. The extent to which these responses also provide risk reduction benefits over the long run remain highly uncertain
</t>
    </r>
    <r>
      <rPr>
        <sz val="10"/>
        <color indexed="8"/>
        <rFont val="Calibri"/>
      </rPr>
      <t xml:space="preserve">3 = The relationship between responses and risk reduction levels is assessed and surveyed; there are emerging indications as well as increasing agreement among experts that most of the responses undertaken have an effect on climate risk reduction today and contribute to future risk reduction
</t>
    </r>
    <r>
      <rPr>
        <sz val="10"/>
        <color indexed="8"/>
        <rFont val="Calibri"/>
      </rPr>
      <t>4 = The relationship between responses and risk reduction levels is assessed and surveyed; there are robust indications as well as high agreement among experts that most of the responses undertaken substantially reduce climate risk today and contribute to future risk reduction</t>
    </r>
  </si>
  <si>
    <r>
      <rPr>
        <sz val="10"/>
        <color indexed="8"/>
        <rFont val="Calibri"/>
      </rPr>
      <t xml:space="preserve">[E1] If we take into account actions of certain projects pilot implemented in several areas we can effectively toke about risk reduction : The saly beaches restorationin over approximately 4 km has made possible to keep the hotels open. The Thiawlène coastal protection dyke reduced the risk of the cemetery's disappearance. The coastal protection dyke of the Langue de Barbarie in Saint Louis reduced the risk associated with the threat of coastal erosion... In the intervention areas, there is real proof of risk reduction. The question that can be asked is the sustainability of the interventions given the low availability of data on the climate of swells and sea level rise and their future evolution.
</t>
    </r>
    <r>
      <rPr>
        <sz val="10"/>
        <color indexed="8"/>
        <rFont val="Calibri"/>
      </rPr>
      <t xml:space="preserve">	
</t>
    </r>
    <r>
      <rPr>
        <sz val="10"/>
        <color indexed="8"/>
        <rFont val="Calibri"/>
      </rPr>
      <t xml:space="preserve">[E2] Potentially for the Saly area, where many projects have been carried out. But each intervention raises questions about the risk of maladaptation in the medium/long term.
</t>
    </r>
    <r>
      <rPr>
        <sz val="10"/>
        <color indexed="8"/>
        <rFont val="Calibri"/>
      </rPr>
      <t xml:space="preserve">
</t>
    </r>
    <r>
      <rPr>
        <sz val="10"/>
        <color indexed="8"/>
        <rFont val="Calibri"/>
      </rPr>
      <t xml:space="preserve">[E3] The protection structures installed at Rifisque (such as the Thiawlène dique) as well as the groynes and breakwaters installed at Saly helped to mitigate the risks on these sites. A SEMS groin installed on the Casamance coastline in late November 2019 resulted in the deposition of approximately 300 m3 of sand in 3 months, which contributes to a reduction in risk.
</t>
    </r>
    <r>
      <rPr>
        <sz val="10"/>
        <color indexed="8"/>
        <rFont val="Calibri"/>
      </rPr>
      <t xml:space="preserve">
</t>
    </r>
    <r>
      <rPr>
        <sz val="10"/>
        <color indexed="8"/>
        <rFont val="Calibri"/>
      </rPr>
      <t>[E4] Senegal's 3rd National Communication to the UNFCCC describes the activites implemented and progress made since the 2nd National Comnunication, with regards to minimizing the risks of coastal erosion in the most vulnerable areas of  Saint Louis, Rufisque-Bargny et Saly Portudal. Citizens are also dedveloping their own coping/adaptation strategies, which are often not sustainable in the long-term. Funding for climate adaptation is channeled directly to national authorities or NGOs, and do typically not involve local government. Therefore nationally driven strategies often fail to recognize existing community adaption action and align with local priorities, which may undermine existing resilience strategies.</t>
    </r>
  </si>
  <si>
    <r>
      <rPr>
        <sz val="10"/>
        <color indexed="8"/>
        <rFont val="Calibri"/>
      </rPr>
      <t xml:space="preserve">Senegal's 3rd and 2nd Communications to the UNFCCC
</t>
    </r>
    <r>
      <rPr>
        <sz val="10"/>
        <color indexed="8"/>
        <rFont val="Calibri"/>
      </rPr>
      <t xml:space="preserve">Chevalier, 2020
</t>
    </r>
    <r>
      <rPr>
        <sz val="10"/>
        <color indexed="8"/>
        <rFont val="Calibri"/>
      </rPr>
      <t xml:space="preserve">EGIS, 2021
</t>
    </r>
    <r>
      <rPr>
        <sz val="10"/>
        <color indexed="8"/>
        <rFont val="Calibri"/>
      </rPr>
      <t xml:space="preserve">
</t>
    </r>
    <r>
      <rPr>
        <sz val="10"/>
        <color indexed="8"/>
        <rFont val="Calibri"/>
      </rPr>
      <t>+ Experts’ own knowledge on the topic and the case study</t>
    </r>
  </si>
  <si>
    <r>
      <rPr>
        <sz val="11"/>
        <color indexed="8"/>
        <rFont val="Calibri"/>
      </rPr>
      <t xml:space="preserve">5.2. Are there indications that the implemented policies and actions contribute to </t>
    </r>
    <r>
      <rPr>
        <b val="1"/>
        <sz val="11"/>
        <color indexed="8"/>
        <rFont val="Calibri"/>
      </rPr>
      <t>minimize the risk of maladaptation</t>
    </r>
    <r>
      <rPr>
        <sz val="11"/>
        <color indexed="8"/>
        <rFont val="Calibri"/>
      </rPr>
      <t xml:space="preserve"> on the long run? 
</t>
    </r>
    <r>
      <rPr>
        <sz val="11"/>
        <color indexed="8"/>
        <rFont val="Calibri"/>
      </rPr>
      <t xml:space="preserve">
</t>
    </r>
    <r>
      <rPr>
        <i val="1"/>
        <u val="single"/>
        <sz val="11"/>
        <color indexed="8"/>
        <rFont val="Calibri"/>
      </rPr>
      <t>Scope</t>
    </r>
    <r>
      <rPr>
        <i val="1"/>
        <sz val="11"/>
        <color indexed="8"/>
        <rFont val="Calibri"/>
      </rPr>
      <t xml:space="preserve">: besides bringing evidence of actual risk reduction, there is a need to ensure that adaptation responses (actions and policies) are not contributing to increasing risk in the future, especially through increased exposure and vulnerability
</t>
    </r>
    <r>
      <rPr>
        <i val="1"/>
        <u val="single"/>
        <sz val="11"/>
        <color indexed="8"/>
        <rFont val="Calibri"/>
      </rPr>
      <t>Scale</t>
    </r>
    <r>
      <rPr>
        <i val="1"/>
        <sz val="11"/>
        <color indexed="8"/>
        <rFont val="Calibri"/>
      </rPr>
      <t xml:space="preserve">: includes national to local levels, all types of interventions and stakeholders (public, private, NGOs, etc.)  </t>
    </r>
  </si>
  <si>
    <r>
      <rPr>
        <i val="1"/>
        <sz val="10"/>
        <color indexed="8"/>
        <rFont val="Calibri"/>
      </rPr>
      <t xml:space="preserve">Dimensions considered: level of evidence describing whether the strategy in place intends (e.g. has formal maladaptation targets) or actually do contributes (i.e. through risk reduction targets more broadly) to minimizing the risk of maladaptation
</t>
    </r>
    <r>
      <rPr>
        <i val="1"/>
        <sz val="10"/>
        <color indexed="8"/>
        <rFont val="Calibri"/>
      </rPr>
      <t xml:space="preserve">
</t>
    </r>
    <r>
      <rPr>
        <sz val="10"/>
        <color indexed="8"/>
        <rFont val="Calibri"/>
      </rPr>
      <t xml:space="preserve">NA = Not assessed and, in the worst case scenario, ther are signs of an insidious contribution to increasing coastal risk (maladaptation) cannot be excluded
</t>
    </r>
    <r>
      <rPr>
        <sz val="10"/>
        <color indexed="8"/>
        <rFont val="Calibri"/>
      </rPr>
      <t xml:space="preserve">0 = No indication, so that an insidious but substantial contribution to increasing coastal risk (maladaptation) cannot be excluded 
</t>
    </r>
    <r>
      <rPr>
        <sz val="10"/>
        <color indexed="8"/>
        <rFont val="Calibri"/>
      </rPr>
      <t>1 = Very little indications that the strategy in place intends or does contribute</t>
    </r>
    <r>
      <rPr>
        <sz val="10"/>
        <color indexed="22"/>
        <rFont val="Calibri"/>
      </rPr>
      <t xml:space="preserve"> </t>
    </r>
    <r>
      <rPr>
        <sz val="10"/>
        <color indexed="8"/>
        <rFont val="Calibri"/>
      </rPr>
      <t xml:space="preserve">to minimizing the risk of maladaptation, so that an insidious but substantial contribution to increasing coastal risk (maladaptation) cannot be excluded
</t>
    </r>
    <r>
      <rPr>
        <sz val="10"/>
        <color indexed="8"/>
        <rFont val="Calibri"/>
      </rPr>
      <t xml:space="preserve">2 = Indications that the strategy in place intends to minimizing the risk of maladaptation, but an overall lack of clear evidence that makes interpretation of potential actual contribution too difficult/subjective
</t>
    </r>
    <r>
      <rPr>
        <sz val="10"/>
        <color indexed="8"/>
        <rFont val="Calibri"/>
      </rPr>
      <t xml:space="preserve">3 = Increasing evidence that the strategy in place both intends and contributes to minimizing the risk of maladaptation
</t>
    </r>
    <r>
      <rPr>
        <sz val="10"/>
        <color indexed="8"/>
        <rFont val="Calibri"/>
      </rPr>
      <t>4 = Clear evidence that the strategy in place intends and actually contributes to minimizing the risk of maladaptation</t>
    </r>
  </si>
  <si>
    <r>
      <rPr>
        <sz val="10"/>
        <color indexed="8"/>
        <rFont val="Calibri"/>
      </rPr>
      <t xml:space="preserve">[E1] The lack of reliable in situ data series that allow better calibration of protective structures and better anticipate futur impacts does not allow us to say that we could minimize the risk of maladaptation on the long run.
</t>
    </r>
    <r>
      <rPr>
        <sz val="10"/>
        <color indexed="8"/>
        <rFont val="Calibri"/>
      </rPr>
      <t xml:space="preserve">	
</t>
    </r>
    <r>
      <rPr>
        <sz val="10"/>
        <color indexed="8"/>
        <rFont val="Calibri"/>
      </rPr>
      <t xml:space="preserve">[E2] The solutions proposed for the moment do not sufficiently take into account the future impacts of CCs and the long term to really be part of a risk reduction trajectory.
</t>
    </r>
    <r>
      <rPr>
        <sz val="10"/>
        <color indexed="8"/>
        <rFont val="Calibri"/>
      </rPr>
      <t xml:space="preserve">
</t>
    </r>
    <r>
      <rPr>
        <sz val="10"/>
        <color indexed="8"/>
        <rFont val="Calibri"/>
      </rPr>
      <t xml:space="preserve">[E3] It seems that policies and actions implemented, necessarily preceded by feasibility and impact studies, help to minimize the risk of long-term maladaptation. The overall lack of clear evidence, however, makes the interpretation of the actual potential contribution too difficult/subjective.
</t>
    </r>
    <r>
      <rPr>
        <sz val="10"/>
        <color indexed="8"/>
        <rFont val="Calibri"/>
      </rPr>
      <t xml:space="preserve">
</t>
    </r>
    <r>
      <rPr>
        <sz val="10"/>
        <color indexed="8"/>
        <rFont val="Calibri"/>
      </rPr>
      <t xml:space="preserve">[E4] I am not aware of studies which assess implemented policies for their potential to minimize the risk of maladaptation in the long term. From what I can gather, the risks of maladaptation are typically not taken sufficiently into account and there seems to be a lack of overall coordination and collaboration between the different initiatives, taking into account how they interact with one-another. There is however an indication that some of the coping/adaptation strategies developed at the local level by the local communities are sometimes creating maladaptation. Maladaptation is thus produced by the lack of adaptation initiatives, when local actors are forced to apply ad-hoc  strategies to address climate risks and impacts. Moreover, when nationally driven strategies  fail to align with local priorities (see 5.1), and there is inequitable stakeholder participation in both design and implementation, there is a significant risk that maladaptation increases (Eriksen et al 2021). </t>
    </r>
  </si>
  <si>
    <r>
      <rPr>
        <sz val="10"/>
        <color indexed="8"/>
        <rFont val="Calibri"/>
      </rPr>
      <t xml:space="preserve">Eriksen et al. 2021
</t>
    </r>
    <r>
      <rPr>
        <sz val="10"/>
        <color indexed="8"/>
        <rFont val="Calibri"/>
      </rPr>
      <t xml:space="preserve">
</t>
    </r>
    <r>
      <rPr>
        <sz val="10"/>
        <color indexed="8"/>
        <rFont val="Calibri"/>
      </rPr>
      <t>+ Experts’ own knowledge on the topic and the case study</t>
    </r>
  </si>
  <si>
    <r>
      <rPr>
        <sz val="11"/>
        <color indexed="8"/>
        <rFont val="Calibri"/>
      </rPr>
      <t xml:space="preserve">5.3. Are there indications that </t>
    </r>
    <r>
      <rPr>
        <b val="1"/>
        <sz val="11"/>
        <color indexed="8"/>
        <rFont val="Calibri"/>
      </rPr>
      <t xml:space="preserve">the society is aware of the need </t>
    </r>
    <r>
      <rPr>
        <sz val="11"/>
        <color indexed="8"/>
        <rFont val="Calibri"/>
      </rPr>
      <t>to tackle both current and future coastal climate risks?</t>
    </r>
    <r>
      <rPr>
        <sz val="11"/>
        <color indexed="28"/>
        <rFont val="Calibri"/>
      </rPr>
      <t xml:space="preserve">
</t>
    </r>
    <r>
      <rPr>
        <sz val="11"/>
        <color indexed="29"/>
        <rFont val="Calibri"/>
      </rPr>
      <t xml:space="preserve">
</t>
    </r>
    <r>
      <rPr>
        <i val="1"/>
        <u val="single"/>
        <sz val="11"/>
        <color indexed="8"/>
        <rFont val="Calibri"/>
      </rPr>
      <t>Scope</t>
    </r>
    <r>
      <rPr>
        <i val="1"/>
        <sz val="11"/>
        <color indexed="8"/>
        <rFont val="Calibri"/>
      </rPr>
      <t xml:space="preserve">: understand the extent to which the local population is prepared to support adaptation-related responses (actions and policies), as population acceptance is key to the design and implementation of coastal risk reduction strategies at multiple scales 
</t>
    </r>
    <r>
      <rPr>
        <i val="1"/>
        <u val="single"/>
        <sz val="11"/>
        <color indexed="8"/>
        <rFont val="Calibri"/>
      </rPr>
      <t>Scale</t>
    </r>
    <r>
      <rPr>
        <i val="1"/>
        <sz val="11"/>
        <color indexed="8"/>
        <rFont val="Calibri"/>
      </rPr>
      <t xml:space="preserve">: includes the national population and local communities  </t>
    </r>
  </si>
  <si>
    <r>
      <rPr>
        <i val="1"/>
        <sz val="10"/>
        <color indexed="8"/>
        <rFont val="Calibri"/>
      </rPr>
      <t xml:space="preserve">Dimensions considered: current/future risk perception, knowledge on the drivers of climate risk (climate variability and change, environmental, anthropogenic). Weather and climate risks at large, not only coastal.
</t>
    </r>
    <r>
      <rPr>
        <sz val="10"/>
        <color indexed="8"/>
        <rFont val="Calibri"/>
      </rPr>
      <t xml:space="preserve">
</t>
    </r>
    <r>
      <rPr>
        <sz val="10"/>
        <color indexed="8"/>
        <rFont val="Calibri"/>
      </rPr>
      <t xml:space="preserve">NA = Not assessed
</t>
    </r>
    <r>
      <rPr>
        <sz val="10"/>
        <color indexed="8"/>
        <rFont val="Calibri"/>
      </rPr>
      <t xml:space="preserve">0 = No indication that the national population and/or local communities neither correctly perceive nor understand the challenges related to coastal risk and adaptation 
</t>
    </r>
    <r>
      <rPr>
        <sz val="10"/>
        <color indexed="8"/>
        <rFont val="Calibri"/>
      </rPr>
      <t xml:space="preserve">1 = Only sparse indications (but not supported by evidence). Coastal risk awareness at the society level is considered almost non-existent, i.e. limited to individuals or small groups of population.
</t>
    </r>
    <r>
      <rPr>
        <sz val="10"/>
        <color indexed="8"/>
        <rFont val="Calibri"/>
      </rPr>
      <t xml:space="preserve">2 = Emerging signs: sparse surveys/knowledge among the national population and local communities (at best, only isolated examples), and indicating a limited degree of risk perception of climate risk and/or of knowledge of the drivers of coastal risk. Coastal risk awareness at the society level is considered only emerging
</t>
    </r>
    <r>
      <rPr>
        <sz val="10"/>
        <color indexed="8"/>
        <rFont val="Calibri"/>
      </rPr>
      <t xml:space="preserve">3 = Advanced signs: increasing surveys/knowledge among the national population and local communities (not only isolated examples), and indicating an increasing degree of risk perception of climate risk and/or of knowledge of the drivers of coastal risk. Coastal risk awareness at the society level is considered in place and increasing
</t>
    </r>
    <r>
      <rPr>
        <sz val="10"/>
        <color indexed="8"/>
        <rFont val="Calibri"/>
      </rPr>
      <t>4 = Confirmation stage: extended surveys/knowledge among the national population and local communities, and indicating a relatively high degree of risk perception of climate risk and/or of knowledge of the drivers of coastal risk. Coastal risk awareness at the society level is considered substantial.</t>
    </r>
  </si>
  <si>
    <t>But 3 answers out of 4</t>
  </si>
  <si>
    <r>
      <rPr>
        <sz val="10"/>
        <color indexed="8"/>
        <rFont val="Calibri"/>
      </rPr>
      <t xml:space="preserve">[E1] All protection initiatives protection undertaken are linked to training and awareness-raising activities that allow communities to bettre understand the need to tackle both current and future coastal climate risks
</t>
    </r>
    <r>
      <rPr>
        <sz val="10"/>
        <color indexed="8"/>
        <rFont val="Calibri"/>
      </rPr>
      <t xml:space="preserve">	
</t>
    </r>
    <r>
      <rPr>
        <sz val="10"/>
        <color indexed="8"/>
        <rFont val="Calibri"/>
      </rPr>
      <t xml:space="preserve">[E2] At the local level, as at the national level, awareness of coastal risks and the importance of taking action is quite high. The perception of the risk is rather sharp, but the implementation of action remains weak.	
</t>
    </r>
    <r>
      <rPr>
        <sz val="10"/>
        <color indexed="8"/>
        <rFont val="Calibri"/>
      </rPr>
      <t xml:space="preserve">
</t>
    </r>
    <r>
      <rPr>
        <sz val="10"/>
        <color indexed="8"/>
        <rFont val="Calibri"/>
      </rPr>
      <t xml:space="preserve">[E3] There are local indications that society is aware of the need to address current and future coastal climate risks. Thus, on the coast of Casamance (southern Senegal), the populations have put in place protection systems against the risk of erosion and marine submersion (flexible dykes and SEMS groynes). These populations also reforest mangroves and casuarinas. The actions taken by the society are generally not sustainable due to sizing and maintenance problems.
</t>
    </r>
    <r>
      <rPr>
        <sz val="10"/>
        <color indexed="8"/>
        <rFont val="Calibri"/>
      </rPr>
      <t xml:space="preserve">
</t>
    </r>
    <r>
      <rPr>
        <sz val="10"/>
        <color indexed="8"/>
        <rFont val="Calibri"/>
      </rPr>
      <t>[E4] NA</t>
    </r>
  </si>
  <si>
    <r>
      <rPr>
        <sz val="10"/>
        <color indexed="8"/>
        <rFont val="Calibri"/>
      </rPr>
      <t xml:space="preserve">Weissenberger S. et al., 2016. « Changements climatiques, changements du littoral et évolution de la vulnérabilité côtière au fil du temps : comparaison de territoires français, canadien et sénégalais », </t>
    </r>
    <r>
      <rPr>
        <i val="1"/>
        <sz val="10"/>
        <color indexed="8"/>
        <rFont val="Calibri"/>
      </rPr>
      <t>VertigO - la revue électronique en sciences de l'environnement</t>
    </r>
    <r>
      <rPr>
        <sz val="10"/>
        <color indexed="8"/>
        <rFont val="Calibri"/>
      </rPr>
      <t xml:space="preserve"> [En ligne], Volume 16 numéro 3 | décembre 2016, mis en ligne le 20 décembre 2016, consulté le 01 août 2021. URL : http://journals.openedition.org/vertigo/18050 ; DOI : https://doi.org/10.4000/vertigo.18050
</t>
    </r>
    <r>
      <rPr>
        <sz val="10"/>
        <color indexed="8"/>
        <rFont val="Calibri"/>
      </rPr>
      <t>Noblet, M., 2015, L’adaptation au changement climatique en zone côtière au Canada et au Sénégal, une comparaison Nord/Sud, Thèse de doctorat, Université Picardie Jules Verne.</t>
    </r>
  </si>
  <si>
    <r>
      <rPr>
        <sz val="11"/>
        <color indexed="8"/>
        <rFont val="Calibri"/>
      </rPr>
      <t xml:space="preserve">6. 
</t>
    </r>
    <r>
      <rPr>
        <sz val="11"/>
        <color indexed="8"/>
        <rFont val="Calibri"/>
      </rPr>
      <t xml:space="preserve">Is a </t>
    </r>
    <r>
      <rPr>
        <b val="1"/>
        <sz val="11"/>
        <color indexed="8"/>
        <rFont val="Calibri"/>
      </rPr>
      <t>pathway-like approach</t>
    </r>
    <r>
      <rPr>
        <sz val="11"/>
        <color indexed="8"/>
        <rFont val="Calibri"/>
      </rPr>
      <t xml:space="preserve"> considered?
</t>
    </r>
    <r>
      <rPr>
        <sz val="11"/>
        <color indexed="8"/>
        <rFont val="Times New Roman"/>
      </rPr>
      <t xml:space="preserve">
</t>
    </r>
    <r>
      <rPr>
        <sz val="11"/>
        <color indexed="8"/>
        <rFont val="Times New Roman"/>
      </rPr>
      <t xml:space="preserve">
</t>
    </r>
    <r>
      <rPr>
        <i val="1"/>
        <sz val="11"/>
        <color indexed="8"/>
        <rFont val="Calibri"/>
      </rPr>
      <t xml:space="preserve">The adaptation pathway approach covers a lot of dimensions, and here the goal is not to enter such complexity, but just inform whether the sequencing of actions over time is part of the strategy and planning tools. That is: are synergies and trade-offs among multiple adaptation response considered and associated to a multi-decadal roadmap? The goal is not to assess the robustness of any adaptation pathway. whether is it just the use of planning tools to sequence actions?
</t>
    </r>
  </si>
  <si>
    <r>
      <rPr>
        <sz val="11"/>
        <color indexed="8"/>
        <rFont val="Calibri"/>
      </rPr>
      <t xml:space="preserve">6.1. Are </t>
    </r>
    <r>
      <rPr>
        <b val="1"/>
        <sz val="11"/>
        <color indexed="8"/>
        <rFont val="Calibri"/>
      </rPr>
      <t>adaptation goals</t>
    </r>
    <r>
      <rPr>
        <sz val="11"/>
        <color indexed="8"/>
        <rFont val="Calibri"/>
      </rPr>
      <t xml:space="preserve"> established in the short to medium and long-term (multi-decadal scale), and articulated with each other (i.e. how does reaching present-day goals support reaching longer-term ones)?</t>
    </r>
    <r>
      <rPr>
        <sz val="11"/>
        <color indexed="22"/>
        <rFont val="Calibri"/>
      </rPr>
      <t xml:space="preserve"> 
</t>
    </r>
    <r>
      <rPr>
        <sz val="11"/>
        <color indexed="22"/>
        <rFont val="Calibri"/>
      </rPr>
      <t xml:space="preserve">
</t>
    </r>
    <r>
      <rPr>
        <i val="1"/>
        <u val="single"/>
        <sz val="11"/>
        <color indexed="8"/>
        <rFont val="Calibri"/>
      </rPr>
      <t>Scope</t>
    </r>
    <r>
      <rPr>
        <i val="1"/>
        <sz val="11"/>
        <color indexed="8"/>
        <rFont val="Calibri"/>
      </rPr>
      <t xml:space="preserve">: understand the extent to which clear goals on coastal risk reduction in the future (and in connection with goals dedicated to current coastal risk reduction) have been established, and their level of precision (generic/vague vs. precise/operational)
</t>
    </r>
    <r>
      <rPr>
        <i val="1"/>
        <u val="single"/>
        <sz val="11"/>
        <color indexed="8"/>
        <rFont val="Calibri"/>
      </rPr>
      <t>Scale</t>
    </r>
    <r>
      <rPr>
        <i val="1"/>
        <sz val="11"/>
        <color indexed="8"/>
        <rFont val="Calibri"/>
      </rPr>
      <t xml:space="preserve">: national level mainly, but also considering local-level situations when they have the potential to inform broader scale situations  </t>
    </r>
  </si>
  <si>
    <r>
      <rPr>
        <i val="1"/>
        <sz val="10"/>
        <color indexed="8"/>
        <rFont val="Calibri"/>
      </rPr>
      <t xml:space="preserve">Dimensions assessed: existence of a goal(s) considering climate risk; short- to long-term
</t>
    </r>
    <r>
      <rPr>
        <sz val="10"/>
        <color indexed="8"/>
        <rFont val="Calibri"/>
      </rPr>
      <t xml:space="preserve">
</t>
    </r>
    <r>
      <rPr>
        <sz val="10"/>
        <color indexed="8"/>
        <rFont val="Calibri"/>
      </rPr>
      <t xml:space="preserve">NA = Not assessed
</t>
    </r>
    <r>
      <rPr>
        <sz val="10"/>
        <color indexed="8"/>
        <rFont val="Calibri"/>
      </rPr>
      <t xml:space="preserve">0 = No coastal risk-specific goal. 
</t>
    </r>
    <r>
      <rPr>
        <sz val="10"/>
        <color indexed="8"/>
        <rFont val="Calibri"/>
      </rPr>
      <t xml:space="preserve">1 = A general goal(s) exist at the national level but remains vague in scope in terms of targets, sectors and scales; and in terms of considering coastal risks more specifically.
</t>
    </r>
    <r>
      <rPr>
        <sz val="10"/>
        <color indexed="8"/>
        <rFont val="Calibri"/>
      </rPr>
      <t xml:space="preserve">2 = Only short-term goal(s) is considered for current coastal risks (e.g. ≤2-3 years), but without any clear relation with longer-term ones </t>
    </r>
    <r>
      <rPr>
        <u val="single"/>
        <sz val="10"/>
        <color indexed="8"/>
        <rFont val="Calibri"/>
      </rPr>
      <t>OR</t>
    </r>
    <r>
      <rPr>
        <sz val="10"/>
        <color indexed="8"/>
        <rFont val="Calibri"/>
      </rPr>
      <t xml:space="preserve"> A medium-long term (e.g. ≥ 3-5 years to a decade) goal exists only for a limited number of coastal ‘’hotspots’ (i.e. sectors, areas and communities particularly at risk).
</t>
    </r>
    <r>
      <rPr>
        <sz val="10"/>
        <color indexed="8"/>
        <rFont val="Calibri"/>
      </rPr>
      <t xml:space="preserve">3 = Medium-long term (e.g. ≥ 3-5 years to a decade) goal(s) is established for all coastal hotspots (i.e. sectors, areas and communities particularly at risk), and includes intermediary goals at shorter timescales (e.g. ≤2-3 years).
</t>
    </r>
    <r>
      <rPr>
        <sz val="10"/>
        <color indexed="8"/>
        <rFont val="Calibri"/>
      </rPr>
      <t>4 = Longer-term (multiple decades) goal(s) is established not only for hotspots but for most of (all) sectors, areas and communities potentially at risk, and includes intermediary goals for shorter timescales (several years).</t>
    </r>
  </si>
  <si>
    <r>
      <rPr>
        <sz val="10"/>
        <color indexed="8"/>
        <rFont val="Calibri"/>
      </rPr>
      <t xml:space="preserve">[E1] Most of the coastal protection responses encountered along the senegalese coast are emergency solutions to deal with specific situations. This does not make it possible to link and plan responses over the medium and long term in a global warming context
</t>
    </r>
    <r>
      <rPr>
        <sz val="10"/>
        <color indexed="8"/>
        <rFont val="Calibri"/>
      </rPr>
      <t xml:space="preserve">	
</t>
    </r>
    <r>
      <rPr>
        <sz val="10"/>
        <color indexed="8"/>
        <rFont val="Calibri"/>
      </rPr>
      <t xml:space="preserve">[E2] ICZM objectives could be the structuring objectives for adaptation in the coastal zone. But the link between ICZM and adaptation is not clearly established in current policies and strategies. It is also not so obvious for the ICZM strategy to take into account the future impact of CC (sea level rise, etc.). There is talk of ICZM when there is specific support on this topic, but this does not seem to be so appropriate by the actors. At the political level, the strategy paper drawn up in 2012/2013 with the support of the European Union has not been transformed into a national policy document.
</t>
    </r>
    <r>
      <rPr>
        <sz val="10"/>
        <color indexed="8"/>
        <rFont val="Calibri"/>
      </rPr>
      <t xml:space="preserve">
</t>
    </r>
    <r>
      <rPr>
        <sz val="10"/>
        <color indexed="8"/>
        <rFont val="Calibri"/>
      </rPr>
      <t xml:space="preserve">[E3] Even if the dike under construction in Saint-Louis has a short-term objective, the adaptation objectives are generally medium and long-term and articulated with each other. For example, in the criteria for prioritizing adaptation options, there are often the criteria 'medium and long-term sustainability' and 'compatibility with the adaptation options already installed’. This is the case, for example, with the studies: Haskoningdhv 2016, EGIS 2021, Sadio et al. 2021.
</t>
    </r>
    <r>
      <rPr>
        <sz val="10"/>
        <color indexed="8"/>
        <rFont val="Calibri"/>
      </rPr>
      <t xml:space="preserve">                                                                                                                      
</t>
    </r>
    <r>
      <rPr>
        <sz val="10"/>
        <color indexed="8"/>
        <rFont val="Calibri"/>
      </rPr>
      <t xml:space="preserve">[E4] Senegal's recent Nationally Determined Contribution (NDC - December 2020) includes both short and long-term adaptation goals for coastal zones and integrated coastal zone management implementation,  for 2025-2030 (2degrees) and 2040-2050 (4degress scenario). However, these are rather generic and do not directly address how reaching present-day goals support reaching longer-term ones. They include the implementation of monitoring systems, updating of the legal and institutional framework pertaining to coastal zones, morpho-dynamic modelling of coastal zones, identification of key risks and zones at risk, land-use planning etc.  </t>
    </r>
  </si>
  <si>
    <r>
      <rPr>
        <sz val="10"/>
        <color indexed="8"/>
        <rFont val="Calibri"/>
      </rPr>
      <t xml:space="preserve">République du Sénégal, (2013), « Etablissement de la stratégie nationale de gestion intégrée des zones côtières, » Ministère de l’Environnement et du Développement Durable, Union Européenne, 81p
</t>
    </r>
    <r>
      <rPr>
        <sz val="10"/>
        <color indexed="8"/>
        <rFont val="Calibri"/>
      </rPr>
      <t xml:space="preserve">NDC
</t>
    </r>
    <r>
      <rPr>
        <sz val="10"/>
        <color indexed="8"/>
        <rFont val="Calibri"/>
      </rPr>
      <t xml:space="preserve">Senegal's 3rd communication to the UNFCCC
</t>
    </r>
    <r>
      <rPr>
        <sz val="10"/>
        <color indexed="8"/>
        <rFont val="Calibri"/>
      </rPr>
      <t xml:space="preserve">Royal HASKONINGDHV, Ankh Consultants, 2016. Etude d’Impact Environnementale et Sociale (EIES) des travaux physiques de restauration, protection et entretien de plages de Saly. Rapport Final, I&amp;BPB3355R002D02, 436 p.                                                                                                                           
</t>
    </r>
    <r>
      <rPr>
        <sz val="10"/>
        <color indexed="8"/>
        <rFont val="Calibri"/>
      </rPr>
      <t xml:space="preserve">EGIS, 2021. Evaluation des risques climatiques sur des sites sélectionnés du Sénégal et études de préfaisabilité des options d’adaptation. Tâche 2b – Sélection des options d’adaptation. Version 3, N° EVOH002EEP. West Africa Coastal Areas Resilience Investment Project, Banque Mondiale, Gouvernement du Sénégal, 183 p                                                                                                                           
</t>
    </r>
    <r>
      <rPr>
        <sz val="10"/>
        <color indexed="8"/>
        <rFont val="Calibri"/>
      </rPr>
      <t xml:space="preserve">Sadio M., Djohy M.S., Sambou P., Diagne B., Atokpon C. 2021. Étude de faisabilité du projet « Renforcement de la résilience au Changement Climatique des systèmes socio-écologiques dans le Delta du Saloum ». Report produit sous le projet PAS-PNA “Projet d’Appui Scientifique aux processus de Plans Nationaux d’Adaptation dans les pays francophones les moins avancés d’Afrique subsaharienne”, Climate Analytics gGmbH, Berlin, 163p.
</t>
    </r>
    <r>
      <rPr>
        <sz val="10"/>
        <color indexed="8"/>
        <rFont val="Calibri"/>
      </rPr>
      <t xml:space="preserve">
</t>
    </r>
    <r>
      <rPr>
        <sz val="10"/>
        <color indexed="8"/>
        <rFont val="Calibri"/>
      </rPr>
      <t>+ Experts’ own knowledge on the topic and the case study</t>
    </r>
  </si>
  <si>
    <r>
      <rPr>
        <sz val="11"/>
        <color indexed="8"/>
        <rFont val="Calibri"/>
      </rPr>
      <t xml:space="preserve">6.2. Are </t>
    </r>
    <r>
      <rPr>
        <b val="1"/>
        <sz val="11"/>
        <color indexed="8"/>
        <rFont val="Calibri"/>
      </rPr>
      <t>synergies and trade-offs</t>
    </r>
    <r>
      <rPr>
        <sz val="11"/>
        <color indexed="8"/>
        <rFont val="Calibri"/>
      </rPr>
      <t xml:space="preserve"> between various adaptation-related options considered?
</t>
    </r>
    <r>
      <rPr>
        <sz val="11"/>
        <color indexed="8"/>
        <rFont val="Calibri"/>
      </rPr>
      <t xml:space="preserve">
</t>
    </r>
    <r>
      <rPr>
        <i val="1"/>
        <u val="single"/>
        <sz val="11"/>
        <color indexed="8"/>
        <rFont val="Calibri"/>
      </rPr>
      <t>Scope</t>
    </r>
    <r>
      <rPr>
        <i val="1"/>
        <sz val="11"/>
        <color indexed="8"/>
        <rFont val="Calibri"/>
      </rPr>
      <t xml:space="preserve">: understand the extent to which synergies and tradeoff between multiple adaptation responses (actions and policies) are studied (on scientific bases)
</t>
    </r>
    <r>
      <rPr>
        <i val="1"/>
        <u val="single"/>
        <sz val="11"/>
        <color indexed="8"/>
        <rFont val="Calibri"/>
      </rPr>
      <t>Scale</t>
    </r>
    <r>
      <rPr>
        <i val="1"/>
        <sz val="11"/>
        <color indexed="8"/>
        <rFont val="Calibri"/>
      </rPr>
      <t xml:space="preserve">: national and local level  </t>
    </r>
  </si>
  <si>
    <r>
      <rPr>
        <i val="1"/>
        <sz val="10"/>
        <color indexed="8"/>
        <rFont val="Calibri"/>
      </rPr>
      <t xml:space="preserve">Dimensions assessed: efforts to understand synergies and tradeoffs among a wide range of adaptation responses (actions and policies)
</t>
    </r>
    <r>
      <rPr>
        <i val="1"/>
        <sz val="10"/>
        <color indexed="8"/>
        <rFont val="Calibri"/>
      </rPr>
      <t xml:space="preserve">
</t>
    </r>
    <r>
      <rPr>
        <sz val="10"/>
        <color indexed="8"/>
        <rFont val="Calibri"/>
      </rPr>
      <t xml:space="preserve">NA = Not assessed
</t>
    </r>
    <r>
      <rPr>
        <sz val="10"/>
        <color indexed="8"/>
        <rFont val="Calibri"/>
      </rPr>
      <t xml:space="preserve">0 = Synergies and trade-offs between different adaptation responses are neither known nor considered
</t>
    </r>
    <r>
      <rPr>
        <sz val="10"/>
        <color indexed="8"/>
        <rFont val="Calibri"/>
      </rPr>
      <t xml:space="preserve">1 = Synergies and trade-offs are barely considered (e.g. only for a very small set of options in a very specific location)
</t>
    </r>
    <r>
      <rPr>
        <sz val="10"/>
        <color indexed="8"/>
        <rFont val="Calibri"/>
      </rPr>
      <t xml:space="preserve">2 = Knowledge on synergies and trade-offs between various adaptation responses is emerging but is not supported by a scientifically-based assessment framework. There are only emerging signs that these considerations on synergies and trade-offs influence the design and implementation of coastal adaptation strategies at the national and/or local levels
</t>
    </r>
    <r>
      <rPr>
        <sz val="10"/>
        <color indexed="8"/>
        <rFont val="Calibri"/>
      </rPr>
      <t xml:space="preserve">3 = Knowledge on synergies and trade-offs between various adaptation responses is now supported by a rough scientifically-based assessment framework, and there is some evidence that it influences the design and implementation of coastal adaptation strategies at the national and/or local levels
</t>
    </r>
    <r>
      <rPr>
        <sz val="10"/>
        <color indexed="8"/>
        <rFont val="Calibri"/>
      </rPr>
      <t>4 = Knowledge on synergies and trade-offs between various adaptation responses is supported by an advanced scientifically-based assessment framework and is fully considered in the design and implementation of coastal adaptation strategies at the national and/or local levels, and possibly also in monitoring and evaluation systems.</t>
    </r>
  </si>
  <si>
    <r>
      <rPr>
        <sz val="10"/>
        <color indexed="8"/>
        <rFont val="Calibri"/>
      </rPr>
      <t xml:space="preserve">[E1] Synergies and trade-offs are taken into account, but only for a certain number of options and in very specific places. For Saly, for example, coastal protection options have tried to find synergies and compromises with activities that are not very often reconcilable in the same place, such as tourism, fishing and processing activities of fishery products; for the protection dyke of Thiawlène in Rufisque, we tried to find synergies between the protective function of the dike and the recreational activities of the neighboring populations (promenade) and the issue of waste management; for the Joal protective dyke, synergies can be noted between the functions of protecting against the advance of the salt tongue, restoring degraded ecosystems and agricultural production activities.
</t>
    </r>
    <r>
      <rPr>
        <sz val="10"/>
        <color indexed="8"/>
        <rFont val="Calibri"/>
      </rPr>
      <t xml:space="preserve">	
</t>
    </r>
    <r>
      <rPr>
        <sz val="10"/>
        <color indexed="8"/>
        <rFont val="Calibri"/>
      </rPr>
      <t xml:space="preserve">[E2] Not much synergies exist. The analysis of options and the decisions taken are not based on a scientific basis but rather on political choices. For example, there has been talk of relocating a neighbourhood in the Bargny area since 2015, with a project proposal supported by the ADB and backed by the municipality but not by the government, as relocation scares decision-makers at national level.
</t>
    </r>
    <r>
      <rPr>
        <sz val="10"/>
        <color indexed="8"/>
        <rFont val="Calibri"/>
      </rPr>
      <t xml:space="preserve">
</t>
    </r>
    <r>
      <rPr>
        <sz val="10"/>
        <color indexed="8"/>
        <rFont val="Calibri"/>
      </rPr>
      <t xml:space="preserve">[E3] Synergies and trade-offs between the different options related to adaptation are taken into account in feasibility studies, particularly in the prioritization of options. If an adaptation option is not compatible with the others, it is often discarded (this is for example the case of a Green Climate Adaptation Fund project in the Saloum delta). In addition, the objective of the SNDD (National Sustainable Development Strategy, 2015) is to align the policies, strategies and programs under implementation on the one hand, and on the other hand to promote better synergy between various actions carried out by trying to identify and take charge of the interfaces or spaces of competition.
</t>
    </r>
    <r>
      <rPr>
        <sz val="10"/>
        <color indexed="8"/>
        <rFont val="Calibri"/>
      </rPr>
      <t xml:space="preserve">
</t>
    </r>
    <r>
      <rPr>
        <sz val="10"/>
        <color indexed="8"/>
        <rFont val="Calibri"/>
      </rPr>
      <t>[E4] Not to my knowledge</t>
    </r>
  </si>
  <si>
    <r>
      <rPr>
        <sz val="10"/>
        <color indexed="8"/>
        <rFont val="Calibri"/>
      </rPr>
      <t xml:space="preserve">NDC
</t>
    </r>
    <r>
      <rPr>
        <sz val="10"/>
        <color indexed="8"/>
        <rFont val="Calibri"/>
      </rPr>
      <t xml:space="preserve">Senegal's 3rd communication to the UNFCCC
</t>
    </r>
    <r>
      <rPr>
        <sz val="10"/>
        <color indexed="8"/>
        <rFont val="Calibri"/>
      </rPr>
      <t xml:space="preserve">National Sustainable Development Strategy (2015)
</t>
    </r>
    <r>
      <rPr>
        <sz val="10"/>
        <color indexed="8"/>
        <rFont val="Calibri"/>
      </rPr>
      <t xml:space="preserve">
</t>
    </r>
    <r>
      <rPr>
        <sz val="10"/>
        <color indexed="8"/>
        <rFont val="Calibri"/>
      </rPr>
      <t>+ Experts’ own knowledge on the topic and the case study</t>
    </r>
  </si>
  <si>
    <r>
      <rPr>
        <sz val="11"/>
        <color indexed="8"/>
        <rFont val="Calibri"/>
      </rPr>
      <t>6.3. Are options planned</t>
    </r>
    <r>
      <rPr>
        <b val="1"/>
        <sz val="11"/>
        <color indexed="8"/>
        <rFont val="Calibri"/>
      </rPr>
      <t xml:space="preserve"> in a sequenced manner and alternative strategies </t>
    </r>
    <r>
      <rPr>
        <sz val="11"/>
        <color indexed="8"/>
        <rFont val="Calibri"/>
      </rPr>
      <t xml:space="preserve">considered?
</t>
    </r>
    <r>
      <rPr>
        <sz val="11"/>
        <color indexed="8"/>
        <rFont val="Calibri"/>
      </rPr>
      <t xml:space="preserve">
</t>
    </r>
    <r>
      <rPr>
        <i val="1"/>
        <u val="single"/>
        <sz val="11"/>
        <color indexed="8"/>
        <rFont val="Calibri"/>
      </rPr>
      <t>Scope</t>
    </r>
    <r>
      <rPr>
        <i val="1"/>
        <sz val="11"/>
        <color indexed="8"/>
        <rFont val="Calibri"/>
      </rPr>
      <t xml:space="preserve">: understand the extent to which synergies and tradeoff between multiple options are studied (on scientific bases) and considered in the design and implementation of coastal adaptation strategies at the national and/or local level
</t>
    </r>
    <r>
      <rPr>
        <i val="1"/>
        <u val="single"/>
        <sz val="11"/>
        <color indexed="8"/>
        <rFont val="Calibri"/>
      </rPr>
      <t>Scale</t>
    </r>
    <r>
      <rPr>
        <i val="1"/>
        <sz val="11"/>
        <color indexed="8"/>
        <rFont val="Calibri"/>
      </rPr>
      <t xml:space="preserve">: national and local level  </t>
    </r>
  </si>
  <si>
    <r>
      <rPr>
        <sz val="10"/>
        <color indexed="8"/>
        <rFont val="Calibri"/>
      </rPr>
      <t xml:space="preserve">NA = Not assessed
</t>
    </r>
    <r>
      <rPr>
        <sz val="10"/>
        <color indexed="8"/>
        <rFont val="Calibri"/>
      </rPr>
      <t xml:space="preserve">0 = Synergies and trade-offs between different adaptation responses are not considered when designing and implementing adaptation strategies neither at the national nor the local level. Responses are planned separately from each other
</t>
    </r>
    <r>
      <rPr>
        <sz val="10"/>
        <color indexed="8"/>
        <rFont val="Calibri"/>
      </rPr>
      <t xml:space="preserve">1 = Synergies and trade-offs are barely considered, e.g. only for a very small set of options in a very specific location. No nationwide consideration. Responses are still mainly planned separately from each other 
</t>
    </r>
    <r>
      <rPr>
        <sz val="10"/>
        <color indexed="8"/>
        <rFont val="Calibri"/>
      </rPr>
      <t xml:space="preserve">2 = There are only emerging signs that knowledge on synergies/trade-offs influences the design and implementation of coastal adaptation strategies at the national and/or local levels. Early examples of strategies bringing together multiple responses and organizing them by considering trade-offs and synergies over time are available, however there is no formal process of establishing an “adaptation pathway” at the national level
</t>
    </r>
    <r>
      <rPr>
        <sz val="10"/>
        <color indexed="8"/>
        <rFont val="Calibri"/>
      </rPr>
      <t xml:space="preserve">3 = There is medium evidence that knowledge on synergies and trade-offs influences the design and implementation of coastal adaptation strategies at the national and/or local levels. The establishment of an “adaptation pathway” is under way, and there is an increasing number of local strategies bringing together multiple responses and organizing them by considering trade-offs and synergies over time
</t>
    </r>
    <r>
      <rPr>
        <sz val="10"/>
        <color indexed="8"/>
        <rFont val="Calibri"/>
      </rPr>
      <t>4 = Knowledge on synergies and trade-offs is fully considered in the design and implementation of coastal adaptation strategies at the national and/or local levels, and possibly also in monitoring and evaluation systems. A national “adaptation pathway” has been established (or is close to be) and several local strategies are in place that bring together multiple responses and organize them by considering trade-offs and synergies over time</t>
    </r>
  </si>
  <si>
    <r>
      <rPr>
        <sz val="10"/>
        <color indexed="8"/>
        <rFont val="Calibri"/>
      </rPr>
      <t xml:space="preserve">[E1] similar to 6.1 Responses often occur in isolation and depend on specific situations. Given to the country's limited adaptive capacities, they are often no alternative strategies
</t>
    </r>
    <r>
      <rPr>
        <sz val="10"/>
        <color indexed="8"/>
        <rFont val="Calibri"/>
      </rPr>
      <t xml:space="preserve">	
</t>
    </r>
    <r>
      <rPr>
        <sz val="10"/>
        <color indexed="8"/>
        <rFont val="Calibri"/>
      </rPr>
      <t xml:space="preserve">[E2] Difficulty of coordination of the actions of the different stakeholders (donors) by the government.
</t>
    </r>
    <r>
      <rPr>
        <sz val="10"/>
        <color indexed="8"/>
        <rFont val="Calibri"/>
      </rPr>
      <t xml:space="preserve">
</t>
    </r>
    <r>
      <rPr>
        <sz val="10"/>
        <color indexed="8"/>
        <rFont val="Calibri"/>
      </rPr>
      <t xml:space="preserve">[E3] The options are currently planned according to the risks highlighted on each site. They can thus be different from one coast to another.
</t>
    </r>
    <r>
      <rPr>
        <sz val="10"/>
        <color indexed="8"/>
        <rFont val="Calibri"/>
      </rPr>
      <t xml:space="preserve">
</t>
    </r>
    <r>
      <rPr>
        <sz val="10"/>
        <color indexed="8"/>
        <rFont val="Calibri"/>
      </rPr>
      <t>[E4] Not to my knowledge</t>
    </r>
  </si>
  <si>
    <r>
      <rPr>
        <sz val="10"/>
        <color indexed="8"/>
        <rFont val="Calibri"/>
      </rPr>
      <t xml:space="preserve">NDC
</t>
    </r>
    <r>
      <rPr>
        <sz val="10"/>
        <color indexed="8"/>
        <rFont val="Calibri"/>
      </rPr>
      <t xml:space="preserve">Senegal's 3rd communication to the UNFCCC
</t>
    </r>
    <r>
      <rPr>
        <sz val="10"/>
        <color indexed="8"/>
        <rFont val="Calibri"/>
      </rPr>
      <t xml:space="preserve">
</t>
    </r>
    <r>
      <rPr>
        <sz val="10"/>
        <color indexed="8"/>
        <rFont val="Calibri"/>
      </rPr>
      <t>+ Experts’ own knowledge on the topic and the case study</t>
    </r>
  </si>
  <si>
    <t>Synthesis score for SENEGAL</t>
  </si>
  <si>
    <t>Scores from experts</t>
  </si>
  <si>
    <t>Analysis (cross-expert)</t>
  </si>
  <si>
    <t>Expert 1 (Boubacar)</t>
  </si>
  <si>
    <t>Expert 2 (Melinda)</t>
  </si>
  <si>
    <t>Expert 3 (Mamadou)</t>
  </si>
  <si>
    <t>Expert 4 (Caroline)</t>
  </si>
  <si>
    <t>MIN score</t>
  </si>
  <si>
    <t>MAX score</t>
  </si>
  <si>
    <t>MEDIAN score</t>
  </si>
  <si>
    <t>MEAN score</t>
  </si>
  <si>
    <r>
      <rPr>
        <sz val="10"/>
        <color indexed="8"/>
        <rFont val="Calibri"/>
      </rPr>
      <t xml:space="preserve">NA = Not assessed (either
</t>
    </r>
    <r>
      <rPr>
        <sz val="10"/>
        <color indexed="8"/>
        <rFont val="Calibri"/>
      </rPr>
      <t xml:space="preserve">0 = No information on current climate-related coastal hazards at the coast
</t>
    </r>
    <r>
      <rPr>
        <sz val="10"/>
        <color indexed="8"/>
        <rFont val="Calibri"/>
      </rPr>
      <t xml:space="preserve">1 = Partial knowledge on a very limited number of coastal areas and/or on only one of the main hazards considered 
</t>
    </r>
    <r>
      <rPr>
        <sz val="10"/>
        <color indexed="8"/>
        <rFont val="Calibri"/>
      </rPr>
      <t xml:space="preserve">2 = In-depth knowledge for more but still a limited number of coastal areas and/or on only one or two of the main hazards considered. The knowledge is well understood for the case studies, but these latter are too specific (e.g. in terms of physical features) to be representative of most of the non-studied areas
</t>
    </r>
    <r>
      <rPr>
        <sz val="10"/>
        <color indexed="8"/>
        <rFont val="Calibri"/>
      </rPr>
      <t xml:space="preserve">3 = In-depth knowledge for a limited number of coastal areas and/or for most of the main hazards considered. The coastal areas studied are representative enough (in terms of physical features) of most of the other areas, therefore allowing for some lessons to be learnt
</t>
    </r>
    <r>
      <rPr>
        <sz val="10"/>
        <color indexed="8"/>
        <rFont val="Calibri"/>
      </rPr>
      <t>4 = Wide understanding of hazards, including a wide diversity of coastal case studies representing the various situations at the country level.</t>
    </r>
  </si>
  <si>
    <r>
      <rPr>
        <sz val="12"/>
        <color indexed="8"/>
        <rFont val="Calibri"/>
      </rPr>
      <t>2</t>
    </r>
  </si>
  <si>
    <t>2</t>
  </si>
  <si>
    <t xml:space="preserve">3.  </t>
  </si>
  <si>
    <t>NA</t>
  </si>
  <si>
    <r>
      <rPr>
        <sz val="12"/>
        <color indexed="8"/>
        <rFont val="Calibri"/>
      </rPr>
      <t>1</t>
    </r>
  </si>
  <si>
    <t>GAP-Track_Expert judgment assessment grid _ Expert: Boubacar Fall</t>
  </si>
  <si>
    <t>Some further guidance:
- Guidance on scope and scale is included (italics) for each sub-question
- NA (Not Assessed) applies when the experts are not able to score, e.g; because they don’t know is information is available. Score 0 applies when experts know that information doesn’t exist.</t>
  </si>
  <si>
    <t>Score</t>
  </si>
  <si>
    <r>
      <rPr>
        <b val="1"/>
        <sz val="12"/>
        <color indexed="8"/>
        <rFont val="Helvetica Neue"/>
      </rPr>
      <t>Data sources</t>
    </r>
  </si>
  <si>
    <r>
      <rPr>
        <sz val="10"/>
        <color indexed="8"/>
        <rFont val="Calibri"/>
      </rPr>
      <t xml:space="preserve">Most of the studies carried out on the senegalese coast concern large urban centers and were initially interested in the historical evolution of the coast. More and more, we are starting to identify seasonal studies that focus on the annual functioning of beaches in order to highlight the seasonal cycle saisonnier (Niang_Diop, 1995 ; Fall, 2004 ; Ndour, 2015 ; Sagne 2015 ; SARR, 2015 ; DIOP, 2015…). Studies of the vulnerability of the senegalese coast to sea level rise with simulations of flood levels, erosion and submersion in the event of sea level rise (Dennis et al., 1995). Niang Diop et al., 2000 ; Bakhoum et al., 2018 ; World Bank, 2013…) have also been carried out on the senegalese coast of vulnerability studies but only concern the Cape Verde peninsula and the saloum delta. As part of its commitments to the United Nations Framework Convention on Climate Change, the PANA (2006) and the three national communications produced by Senegal (1997, 2010, 2015) are also interested in vulnerability of the senegalese coast by taking into account scenarios of climate change and sea level rise.                                                                                                                                                                                        </t>
    </r>
    <r>
      <rPr>
        <sz val="10"/>
        <color indexed="33"/>
        <rFont val="Calibri"/>
      </rPr>
      <t xml:space="preserve">2 is quite sufficient, as there is an almost total absence of data collection tools along the Senegalese coast. The studies that do exist are mostly confined to urbanized areas and often aim to understand coastal erosion and groundwater quality. Others current climate-related coastal hazards as wave climate, sea level rise, risk of flooding and soil salinization are not well known?
</t>
    </r>
    <r>
      <rPr>
        <sz val="10"/>
        <color indexed="33"/>
        <rFont val="Calibri"/>
      </rPr>
      <t xml:space="preserve">No complete series on sea level rise. For wave climate, data are not collected in situ; this is often deep water data subject to change at the coast. No detailed data on the risks of marine flooding, submersion and soil salinization. </t>
    </r>
    <r>
      <rPr>
        <sz val="10"/>
        <color indexed="8"/>
        <rFont val="Calibri"/>
      </rPr>
      <t xml:space="preserve">
</t>
    </r>
    <r>
      <rPr>
        <sz val="10"/>
        <color indexed="8"/>
        <rFont val="Calibri"/>
      </rPr>
      <t xml:space="preserve">                                                                                                                                                                                       </t>
    </r>
  </si>
  <si>
    <r>
      <rPr>
        <sz val="10"/>
        <color indexed="8"/>
        <rFont val="Calibri"/>
      </rPr>
      <t xml:space="preserve">Literature review
</t>
    </r>
    <r>
      <rPr>
        <sz val="10"/>
        <color indexed="34"/>
        <rFont val="Calibri"/>
      </rPr>
      <t xml:space="preserve">Tbc
</t>
    </r>
    <r>
      <rPr>
        <sz val="10"/>
        <color indexed="8"/>
        <rFont val="Calibri"/>
      </rPr>
      <t>Experts’ own knowledge on the topic and the case study</t>
    </r>
  </si>
  <si>
    <t>with reference of the state of environment (CSE, 2011-2020); impacts of storm swells on sandy coast : exemple of the north coast of Dakar (Senegal) (Sagne et al., 2020)</t>
  </si>
  <si>
    <t>similar to 1.1 NAPA, National communication, NDC refer to current drivers of exposure and vulnerability of human systems. More details of specific sites can be found on ACCC project final report, 2014 ; World Bank report, 2013; NDC, 2020; Diadhiou, 2010; Sadio et al., 2019</t>
  </si>
  <si>
    <t>The senegalese coast is characterized by the weakness of tools for monitoring and collecting in situ marine weather data, which make it difficult to model the dynamics of the coast. However, there is a modeling experiment being carry out in Saint Louis with ADM and e gis.</t>
  </si>
  <si>
    <r>
      <rPr>
        <sz val="10"/>
        <color indexed="8"/>
        <rFont val="Calibri"/>
      </rPr>
      <t xml:space="preserve">There is no specific plan and policies for climate adaptation on coastal zone. However, Senegal initiated an integrated coastal zone management project since 2012 which aims to develop local integrated coastal zone management plans and a global management plan. NDC considers also coastal zone among the priority sectors.                                                                                                                                         </t>
    </r>
    <r>
      <rPr>
        <sz val="10"/>
        <color indexed="33"/>
        <rFont val="Calibri"/>
      </rPr>
      <t xml:space="preserve">The only adaptation plan in existence at the national level concerns the NAPA established in 2006 as part of the support of the UNFCCC to the least developed countries in the context of meeting their urgent and immediate adaptation needs and has targeted only 3 sectors (agriculture, water resources, coastal areas). The NAPA consists only of a list of prioritized options without an implementation plan, let alone a monitoring and evaluation system. 
</t>
    </r>
    <r>
      <rPr>
        <sz val="10"/>
        <color indexed="33"/>
        <rFont val="Calibri"/>
      </rPr>
      <t>To fill the gaps in NAPA in terms of diversity and adaptation planning, Senegal initiated the development of multisector NAP (Agriculture, Livestock, Fisheries, Water resources, Coastal zone, Biodiversity / Tourism, Health, Risk and disaster management focused on floods, Land transport infrastructure) to support medium and long-term adaptation planning in policies, projects and programs. The process is still under development and the NAP which should be the synthesis of the sectoral NAPs is still not finalized and validated.</t>
    </r>
    <r>
      <rPr>
        <sz val="10"/>
        <color indexed="8"/>
        <rFont val="Calibri"/>
      </rPr>
      <t xml:space="preserve">
</t>
    </r>
    <r>
      <rPr>
        <sz val="10"/>
        <color indexed="8"/>
        <rFont val="Calibri"/>
      </rPr>
      <t xml:space="preserve">
</t>
    </r>
    <r>
      <rPr>
        <sz val="10"/>
        <color indexed="33"/>
        <rFont val="Calibri"/>
      </rPr>
      <t xml:space="preserve">At the local level, out of  571 local authorities, only 3 have have initiated the development of their climate plans. This is the case of the cities of Fatick and Dakar which have integrated territorial climate plans (PCTI) which deal with adaptation and mitigation. We can also note the existence of a climate plan within the framework of the inter communality of the small coast with the communes of Saly, Mbour, Malicounda, Somone and Ngaparou.
</t>
    </r>
    <r>
      <rPr>
        <sz val="10"/>
        <color indexed="33"/>
        <rFont val="Calibri"/>
      </rPr>
      <t xml:space="preserve">The city of Pikine is in the process of finalizing its PCTI. 
</t>
    </r>
  </si>
  <si>
    <t>The integrated costal zone management try to implemente locally in a few pilotes sites some concretes actions (intercommunal project) with multi level coordination including, private sector, CSO, decentralized technical services, local communities. There are some protection strucures built in some sites like saint louis, Dakar, Rufisque and Saly for coastal protection and, in joal to tackle saline intrusion</t>
  </si>
  <si>
    <t>similar to 2.2. with the coastal zone managemeent process, all relevant actors are involve in the planning processus to identify et prioritize adaptations strategies. This approch is also considered in the setting of the NDC</t>
  </si>
  <si>
    <t>similar to 2.2. If we consider coastal erosion, response is yes in some sites as said in 2.2 to tackle coastal erosion and saline intrusion. For fisherman, there is also a warning bulletin for strong winds and storm swells issued by weather services to reduce loss and damage for materiel and human life</t>
  </si>
  <si>
    <t>we can note adaptation actions carry out by government to tackle coastal erosion and saline intrusion. There have been also some adaptation actions taking place in many local sites and focus in mangrove restoration. Some local actions are linked to the implementation of projects (IISD, MAVA, SAVi, WETLANDS, 2021; ACCC project, WWF mangrove project 2012...), others are linked to community inititives</t>
  </si>
  <si>
    <r>
      <rPr>
        <sz val="10"/>
        <color indexed="8"/>
        <rFont val="Calibri"/>
      </rPr>
      <t>2</t>
    </r>
  </si>
  <si>
    <t>similar to 2.2. Structures protection implemented in somes cities to protect human settelements and some socio economics activities</t>
  </si>
  <si>
    <r>
      <rPr>
        <sz val="10"/>
        <color indexed="8"/>
        <rFont val="Calibri"/>
      </rPr>
      <t xml:space="preserve">the greatest concern of the management of the senegalese coast remains of the coordination of interventions. Apart from the local authorities located along the coast which may intervene at certain points depending on the powers transferred to them, the institutions responsible for the application of these legal provisions are numerous : </t>
    </r>
    <r>
      <rPr>
        <b val="1"/>
        <sz val="10"/>
        <color indexed="8"/>
        <rFont val="Calibri"/>
      </rPr>
      <t>institutions with general competences</t>
    </r>
    <r>
      <rPr>
        <sz val="10"/>
        <color indexed="8"/>
        <rFont val="Calibri"/>
      </rPr>
      <t xml:space="preserve"> as National Agency for planning, Direction of environment classified establishments, Direction of water and forests... and </t>
    </r>
    <r>
      <rPr>
        <b val="1"/>
        <sz val="10"/>
        <color indexed="8"/>
        <rFont val="Calibri"/>
      </rPr>
      <t>institions of special skills</t>
    </r>
    <r>
      <rPr>
        <sz val="10"/>
        <color indexed="8"/>
        <rFont val="Calibri"/>
      </rPr>
      <t xml:space="preserve"> as Direction of fisheries protection and surveillance, Direction of civil protection... None of these institutions depend on the other for its interventions.</t>
    </r>
  </si>
  <si>
    <t>a capacity building program for the various stakeholders is being rolled out alongside the implementation of integrated coastal zone management. These training concern the basics of climate change, vulnerability and adaptation assessment, waste management... THe various NGOs working in the coastal zone contribute also to building the capacities of actors</t>
  </si>
  <si>
    <t>there is no sustainable funding specifically dedicated to coastal zone mangement. However, we can note projects funded by the support of bilateral or multilateral cooperation (JICA, AFD, WB…) others from sub regional institution (UEMOA) or climate finance (AF, GCF…)</t>
  </si>
  <si>
    <r>
      <rPr>
        <sz val="10"/>
        <color indexed="8"/>
        <rFont val="Calibri"/>
      </rPr>
      <t xml:space="preserve">If we take into account actions of certain projects pilot implemented in several areas we can effectively toke about risk reduction : The saly beaches restorationin over approximately 4 km has made possible to keep the hotels open. The Thiawlène coastal protection dyke reduced the risk of the cemetery's disappearance. The coastal protection dyke of the Langue de Barbarie in Saint Louis reduced the risk associated with the threat of coastal erosion...                                                                                                    In </t>
    </r>
    <r>
      <rPr>
        <sz val="10"/>
        <color indexed="33"/>
        <rFont val="Calibri"/>
      </rPr>
      <t>In the intervention areas, there is real proof of risk reduction. The question that can be asked is the sustainability of the interventions given the low availability of data on the climate of swells and sea level rise and their future evolution.</t>
    </r>
  </si>
  <si>
    <t>The lack of reliable in situ data series that allow better calibration of protective structures and better anticipate futur impacts does not allow us to say that we could minimize the risk of maldaptation on the long run.</t>
  </si>
  <si>
    <t>All protection initiatives protection undertaken are linked to training and awareness-raising activities that allow communities to bettre understand the need to tackle both current and future coastal climate risks</t>
  </si>
  <si>
    <t>Most of the coastal protection responses encountered along the senegalese coast are emergency solutions to deal with specific situations. This does not make it possible to link and plan responses over the medium and long term in a global warming context</t>
  </si>
  <si>
    <r>
      <rPr>
        <sz val="10"/>
        <color indexed="8"/>
        <rFont val="Calibri"/>
      </rPr>
      <t>1</t>
    </r>
  </si>
  <si>
    <t>Synergies and trade-offs are taken into account, but only for a certain number of options and in very specific places. For Saly, for example, coastal protection options have tried to find synergies and compromises with activities that are not very often reconcilable in the same place, such as tourism, fishing and processing activities of fishery products; for the protection dyke of Thiawlène in Rufisque, we tried to find synergies between the protective function of the dike and the recreational activities of the neighboring populations (promenade) and the issue of waste management; for the Joal protective dyke, synergies can be noted between the functions of protecting against the advance of the salt tongue, restoring degraded ecosystems and agricultural production activities.</t>
  </si>
  <si>
    <t>similar to 6.1 Responses often occur in isolation and depend on specific situations. Given to the country's limited adaptive capacities, they are often no alternative strategies</t>
  </si>
  <si>
    <t>GAP-Track_Expert judgment assessment grid _ Expert: Melinda Noblet</t>
  </si>
  <si>
    <t xml:space="preserve">Globally, knowledge on the main hazards (erosion, marine flooding, river flooding) is rather well documented/robust, in particular on erosion (cf. I. Niang's work since the 1990s + the UEMOA study of 2010 and the successive work of the World Bank + Faye. I (2016)). Erosion is an ancient phenomenon in Senegal and has therefore been well studied and documented for decades. 
The phenomenon of salinization (soils, groundwater) is less well documented due to a lack of research and data &gt;&gt; salinization.  
On the other hand, the impact of sea level rise and extreme events are the least documented phenomena due to a lack of data (topography, bathymetry, etc.). 
</t>
  </si>
  <si>
    <t>Niang-Diop I., « Les problèmes environnementaux de la côte du Sénégal », Ecodécision, Montréal, 11, 1994, p. 40-43
Niang-Diop et al., Étude de vulnérabilité des côtes sénégalaises aux changements climatiques, rapport commandé par le Ministère de l’environnement et de la protection de la nature, mars 2005, 
Niang, I., Dansokho, M., Faye, S., Gueye, K., &amp; Ndiaye, P. (2010), « Impacts of climate change on the Senegalese coastal zones: Examples of the Cap-Vert peninsula and Saloum estuary”. Global and Planetary Change 72 (2010), 294–301pp. 
UEOMOA, (2010), « Etude du suivi du trait de côte et schéma directeur du littoral de l’Afrique de l’Ouest, 5B Diagnostic national du Sénégal » Direction de l’Aménagement du Territoire, 140 p.
Banque Mondiale, (2012), « Étude économique et spatiale de la vulnérabilité et de l’adaptation des zones côtières aux changements climatiques », rapport final de synthèse, Washington, DC: EGIS International 
Banque Mondiale, (2013) : « Etude économique et spatiale de la vulnérabilité et de l’adaptation des 
zones côtières aux changements climatiques au Sénégal, Phase 2 – Analyse spatiale de la vulnérabilité aux changements climatiques de la zone côtière du Sénégal » ACC-Rapport de synthèse final, 114p. Dakar. 
Banque mondiale, (2017) « Rapport provisoire du plan d’investissement multisectoriel sur le changement climatique et la Gestion des risques et catastrophes au Sénégal », 63p
Banque Mondiale, (2021), West Africa Coastal Areas Resilience Investment Project (WACA), Evaluation des risques climatiques sur des sites sélectionnés du Sénégal et études de préfaisabilité des options d’adaptation, Tâche 2b – Sélection des options d’adaptation, DC: EGIS International.                             Faye, G., 2016, Impacts des modifications récentes des conditions climatiques et océanographiques dans l’estuaire du Saloum et se régions de bordures (Sénégal), Thèse de doctorat, École Doctorale Eau Usages et Qualité de l’Eau (EDEQUE), 597 p.                                                                                                                                                                                            SADIO M., SECK A., NOBLET M., CAMARA I., 2019. Evaluation de la vulnérabilité du secteur de la zone côtière à la variabilité et aux changements climatiques dans la région de Fatick. Report produced under the project “Projet d’Appui Scientifique aux processus de Plans Nationaux d’Adaptation dans les pays francophones les moins avancés d’Afrique subsaharienne”, Climate Analytics gGmbH, Berlin.   
NOBLET M., FAYE A., CAMARA I., SECK A., SADIO M., BAH A., 2018. Etat des lieux des connaissances scientifiques sur les changements climatiques pour les secteurs des ressources en eau, de l’agriculture et de la zone côtière. Report produced under the project “Projet d’Appui Scientifique aux processus de Plans Nationaux d’Adaptation dans les pays francophones les moins avancés d’Afrique subsaharienne”. Climate Analytics GmbH, Berlin. 76 pages.</t>
  </si>
  <si>
    <t xml:space="preserve">Overall, the fragility of the coastal ecosystem is well known and documented due to its sensitivity to erosion.  </t>
  </si>
  <si>
    <t xml:space="preserve">Global but not specific knowledge. Update required. What we have noticed since the emergence of the climate problem is that all the problems encountered on the coast (overfishing, erosion, etc.) are referred to the CC, whereas in reality these problems are older and very much linked to human occupation of the coast, human pressure on the environment and natural resources. The occupation of the coastline has a history linked to the rural exodus, the droughts of the 1970s and 1980s, the socio-ecological problems of the country, etc. </t>
  </si>
  <si>
    <t>Niang-Diop et al., Étude de vulnérabilité des côtes sénégalaises aux changements climatiques, rapport commandé par le Ministère de l’environnement et de la protection de la nature, mars 2005.                                                                                                                         Faye, G., 2016, Impacts des modifications récentes des conditions climatiques et océanographiques dans l’estuaire du Saloum et se régions de bordures (Sénégal), Thèse de doctorat, École Doctorale Eau Usages et Qualité de l’Eau (EDEQUE), 597 p.                              Mbow C., O. Mertz, A. Diouf, K. Rasmussen et A. Reenberg, 2008, The history of environmental change and adaptation in eastern Saloum-Senegal-Driving forces and perceptions, Global Planetary Change, 64, 210-221.
DOI : 10.1016/j.gloplacha.2008.09.008</t>
  </si>
  <si>
    <t xml:space="preserve">Not available for the whole coast in a uniform way. The impact of sea level rise and extreme events are the least documented phenomena due to a lack of data (topography, bathymetry, etc.). </t>
  </si>
  <si>
    <t xml:space="preserve">NOBLET M., FAYE A., CAMARA I., SECK A., SADIO M., BAH A., 2018. Etat des lieux des connaissances scientifiques sur les changements climatiques pour les secteurs des ressources en eau, de l’agriculture et de la zone côtière. Report produced under the project “Projet d’Appui Scientifique aux processus de Plans Nationaux d’Adaptation dans les pays francophones les moins avancés d’Afrique subsaharienne”. Climate Analytics GmbH, Berlin. 76 pages. </t>
  </si>
  <si>
    <t xml:space="preserve">In 2006, Senegal published its NAPA and has been preparing its NAP since 2015 with the support of several projects: PAS-PNA (GIZ/Climate Analytics), Projet d'appui au Plan National d'Adaptation du Sénégal (PNA-FEM), SAGA (FAO support on the agriculture sector). Senegal has chosen to develop sectoral NAPs (9 sectors: agriculture, livestock, fisheries, water resources, coastal zone, biodiversity/tourism, health, disaster risk management focusing on floods, and infrastructure) and then arrive at a global NAP. At local level, there are few Plans Climat Territoriaux Intégrés (PCTI) in some regions : Fatick and Dakar. One of the limitations in this specific case is that the support programme took place just before the decentralisation reform (Act 3) and therefore left an PCTI adapted to the scale of a region that no longer exists as a local authority.
</t>
  </si>
  <si>
    <t xml:space="preserve">Ministère de l’Environnement et de la Protection de la Nature, (2006). « Plan d’action national pour l’adaptation aux changements climatiques », République du Sénégal, 61p. 
Résumé de l'approche d'élaboration du PNA du Sénégal : http://www.fao.org/3/cb0398fr/CB0398FR.pdf </t>
  </si>
  <si>
    <t>The NAPA is more or less being implemented pending the NAP. Several projects have been implemented in the coastal zone as part of the NAPA: Adaptation to erosion in the coastal zone of the Adaptation Fund, a protection infrastructure project on the beaches of Sally financed by the European Union, and currently the WACA programme. In addition, Senegal has received support from several donors in the framework of integrated coastal zone management. There is no assessment of the actions implemented so far.</t>
  </si>
  <si>
    <t>Listes projets :  https://www.adaptation-fund.org/project/adaptation-to-coastal-erosion-in-vulnerable-areas/ ; https://www.wacaprogram.org/fr/country/senegal</t>
  </si>
  <si>
    <t xml:space="preserve">Theoretically, non-state actors are involved through a participatory process and in particular through the COMNACC, but in reality their real participation is low. This is particularly the case for the private sector, which has been little involved until 2017-2018. </t>
  </si>
  <si>
    <t xml:space="preserve">Up to now, the projects developed have mainly focused on protecting the coastline from erosion, using several methods of soft protection (mangrove planting, etc.) and hard protection (dyke, wall, riprap, breakwater, etc.) with mixed results. Indeed, the protective dyke erected in Rufisque with the Adaptation Fund project has the effect of reinforcing the vulnerability of the town of Bargny located further south (risk of maladaptation). </t>
  </si>
  <si>
    <t>Noblet, M., 2015, L’adaptation au changement climatique en zone côtière au Canada et au Sénégal, une comparaison Nord/Sud, Thèse de doctorat, Université Picardie Jules Verne.                              
Sebastian Weissenberger, Mélinda Noblet, Steve Plante, Omer Chouinard, Julie Guillemot, Mélanie Aubé, Catherine Meur-Ferec, Élisabeth Michel-Guillou, Ndickou Gaye, Alioune Kane, Coura Kane, Awa Niang et Aichetou Seck, « Changements climatiques, changements du littoral et évolution de la vulnérabilité côtière au fil du temps : comparaison de territoires français, canadien et sénégalais », VertigO - la revue électronique en sciences de l'environnement [En ligne], Volume 16 numéro 3 | décembre 2016, mis en ligne le 20 décembre 2016, consulté le 01 août 2021. URL : http://journals.openedition.org/vertigo/18050 ; DOI : https://doi.org/10.4000/vertigo.18050</t>
  </si>
  <si>
    <t xml:space="preserve">Several mangrove restoration projects (Saloum and Casamance) and marine protected area mainly supported by NGOs (within the framework of the CDM but not only). Concerning the removal of sand from beaches, this practice has largely decreased even though it is still practiced, thanks in particular to NGO awareness campaigns. </t>
  </si>
  <si>
    <t xml:space="preserve">Dieye, E., Diaw, A., Sané, T., &amp; Ndour, N. (2013), “Dynamique de la mangrove de l’estuaire du Saloum (Sénégal) entre 1972 et 2010 ». Cybergeo, European Journal of Geography [En ligne], Environnement, Nature, Paysage.
Livelihoods Funds, Summary Report, “Mangrove Restoration, Impacts after 10 years of the largest mangrove restoration project of the Livelihoods Carbon Fund in Senegal with Océanium” : https://www.livelihoods.eu/wp-content/uploads/2020/03/MANGROVE-RESTORATION-IN-SENEGAL-Impact-Summary-Report-LIVELIHOODS-FUNDS-March-19-2020.pdf
IISD, 2021, « La restauration de forêt de mangrove, un exemple de développement d'infrastructures durables »,  L'expérience du delta du Saloum, Sénégal, Note de politique. </t>
  </si>
  <si>
    <t xml:space="preserve">Mainly for the tourist area of Saly, which is very sensitive to erosion, and also for the area of Saint Louis, which is sensitive to erosion and to river and marine flooding. As far as Saint Louis is concerned (urban infrastructure, fishing economy, historical and tourist heritage), no permanent solutions have yet been found. </t>
  </si>
  <si>
    <t>République du Sénégal, ADM, 2021, Etude pour la conception d’un aménagement durable pour la mise en sécurité du littoral de la zone urbanisée de Saint Louis et Plan Directeur de Drainage des eaux pluviales de Saint Louis (SERRP) – Section A, Etude institutionnelle, Egis/Deltares. 
République du Sénégal, ADM, 2021, Réalisation d’une étude pour la conception et l’opérationnalisation d’un système de suivi et de modélisation environnementale de la zone côtière de Saint-Louis, Etude institutionnelle, Egis/Deltares. 
CSE, 2013, Projet d’adaptation à l’érosion côtière des zones vulnérables au Sénégal. 
République du Sénégal, MEED, 2016, Cadre de politique de réinstallation (CPR) des travaux physiques de restauration, de protection, et entretien des plages de Saly. 
Banque Mondiale, 2019, LE COÛT DE LA DÉGRADATION DE LA ZONE CÔTIÈRE EN AFRIQUE DE L’OUEST: BÉNIN, CÔTE D’IVOIRE, SÉNÉGAL ET TOGO https://www.wacaprogram.org/sites/waca/files/knowdoc/58492_WACA_COED_Report_FR_small_Jan.pdf</t>
  </si>
  <si>
    <t>At the national level, there is the National Committee on Climate Change (COMNACC/created in 1994 and established in 2003), whose mission is to coordinate, consult, train, raise awareness and monitor the various activities identified in the framework of the implementation of the UNFCCC. It brings together representatives of all the State ministries, representatives of all sectors of activity, universities and research centres, associations, local elected representatives, etc. It is composed of three (3) thematic sub-groups: mitigation, adaptation and financing. 
It should be noted that a process of reform of the COMNACC was initiated in 2017/2018.
Among the stakeholders of the COMNACC, it is worth highlighting the National Platform for Science-Policy Dialogue for the Adaptation of Agriculture and Food Security to Climate Change (Plateforme PCCASA/ Senegal). This platform is an entity in charge of the synergy of actions between the key national actors involved in the orientation and the necessary political decision making for climate change plans and strategies. 
In addition, a Climate Change Division (DCC) was created in the 2000s within the Directorate of Environment and Classified Establishments (DEEC) of the Ministry of Environment and Sustainable Development. This division, which consists of a team of about ten people (five permanent staff (two seniors and three juniors) and about three to five people on internships or temporary contracts with little or no pay), is divided between the adaptation and mitigation aspects of climate action. It should be noted that DEEC is the Designated National Authority (DNA) for the Clean Development Mechanism (CDM), the Adaptation Fund (AF) and the Green Climate Fund (GCF).
At the level of sectoral ministries, there is normally a climate focal point in each ministry (most of the time, this designated person is not dedicated to the climate issue, it is a hat that is added to the rest of his/her tasks). At the local level, there are no human and technical resources dedicated to adaptation.</t>
  </si>
  <si>
    <t>NOBLET M., SECK A., TOVIVO K., D’HAEN S, 2018. Évaluation des références aux changements climatiques et de leur base scientifique dans les politiques et stratégies au Sénégal. Report produced under the project “Projet d’Appui Scientifique aux processus de Plans Nationaux d’Adaptation dans les pays francophones les moins avancés d’Afrique subsaharienne”, Climate Analytics gGmbH, Berlin.  Noblet, M., 2015, L’adaptation au changement climatique en zone côtière au Canada et au Sénégal, une comparaison Nord/Sud, Thèse de doctorat, Université Picardie Jules Verne.</t>
  </si>
  <si>
    <t xml:space="preserve">At local lever (municipality and département), there is no people dedicated to coastal risk management and climate adaptation. At national level, there is a Division de la gestion du littoral (DGL) under the Direction de l'environnement et des établissement classé - DEEC (Ministère de l'environnement et du développement durable-MEDD) with a small team of people dedicated to coastal risk management and climate adaptation, but they are not enough and they suffer of a lack of technical capacity. </t>
  </si>
  <si>
    <t xml:space="preserve">no national budget dedicated to adaptation, the Senegalese government is totally dependent on external funding with all the difficulty of coordinating its funding towards an organised and coherent action on the ground </t>
  </si>
  <si>
    <t xml:space="preserve">Potentially for the Saly area, where many projects have been carried out. But each intervention raises questions about the risk of maladaptation in the medium/long term. </t>
  </si>
  <si>
    <t xml:space="preserve">The solutions proposed for the moment do not sufficiently take into account the future impacts of CCs and the long term to really be part of a risk reduction trajectory. </t>
  </si>
  <si>
    <r>
      <rPr>
        <sz val="10"/>
        <color indexed="8"/>
        <rFont val="Calibri"/>
      </rPr>
      <t>Sebastian Weissenberger, Mélinda Noblet, Steve Plante, Omer Chouinard, Julie Guillemot, Mélanie Aubé, Catherine Meur-Ferec, Élisabeth Michel-Guillou, Ndickou Gaye, Alioune Kane, Coura Kane, Awa Niang et Aichetou Seck</t>
    </r>
    <r>
      <rPr>
        <sz val="10"/>
        <color indexed="8"/>
        <rFont val="Helvetica Neue"/>
      </rPr>
      <t xml:space="preserve">, « Changements climatiques, changements du littoral et évolution de la vulnérabilité côtière au fil du temps : comparaison de territoires français, canadien et sénégalais », </t>
    </r>
    <r>
      <rPr>
        <i val="1"/>
        <sz val="10"/>
        <color indexed="8"/>
        <rFont val="Helvetica Neue"/>
      </rPr>
      <t>VertigO - la revue électronique en sciences de l'environnement</t>
    </r>
    <r>
      <rPr>
        <sz val="10"/>
        <color indexed="8"/>
        <rFont val="Helvetica Neue"/>
      </rPr>
      <t xml:space="preserve"> [En ligne], Volume 16 numéro 3 | décembre 2016, mis en ligne le 20 décembre 2016, consulté le 01 août 2021. URL : http://journals.openedition.org/vertigo/18050 ; DOI : https://doi.org/10.4000/vertigo.18050</t>
    </r>
  </si>
  <si>
    <t xml:space="preserve">At the local level, as at the national level, awareness of coastal risks and the importance of taking action is quite high. The perception of the risk is rather sharp, but the implementation of action remains weak. </t>
  </si>
  <si>
    <t>Sebastian Weissenberger, Mélinda Noblet, Steve Plante, Omer Chouinard, Julie Guillemot, Mélanie Aubé, Catherine Meur-Ferec, Élisabeth Michel-Guillou, Ndickou Gaye, Alioune Kane, Coura Kane, Awa Niang et Aichetou Seck, « Changements climatiques, changements du littoral et évolution de la vulnérabilité côtière au fil du temps : comparaison de territoires français, canadien et sénégalais », VertigO - la revue électronique en sciences de l'environnement [En ligne], Volume 16 numéro 3 | décembre 2016, mis en ligne le 20 décembre 2016, consulté le 01 août 2021. URL : http://journals.openedition.org/vertigo/18050 ; DOI : https://doi.org/10.4000/vertigo.18050
Noblet, M., 2015, L’adaptation au changement climatique en zone côtière au Canada et au Sénégal, une comparaison Nord/Sud, Thèse de doctorat, Université Picardie Jules Verne.</t>
  </si>
  <si>
    <r>
      <rPr>
        <sz val="10"/>
        <color indexed="8"/>
        <rFont val="Calibri"/>
      </rPr>
      <t xml:space="preserve">ICZM objectives could be the structuring objectives for adaptation in the coastal zone. But the link between ICZM and adaptation is not clearly established in current policies and strategies. It is also not so obvious for the ICZM strategy to take into account the future impact of CC (sea level rise, etc.). There is talk of ICZM when there is specific support on this topic, but this does not seem to be so appropriate by the actors. </t>
    </r>
    <r>
      <rPr>
        <sz val="10"/>
        <color indexed="35"/>
        <rFont val="Calibri"/>
      </rPr>
      <t xml:space="preserve">At the political level, the strategy paper drawn up in 2012/2013 with the support of the European Union has not been transformed into a national policy document. </t>
    </r>
  </si>
  <si>
    <t xml:space="preserve">République du Sénégal, (2013), « Etablissement de la stratégie nationale de gestion intégrée des zones côtières, » Ministère de l’Environnement et du Développement Durable, Union Européenne, 81p </t>
  </si>
  <si>
    <t xml:space="preserve">Not much synergies exist. The analysis of options and the decisions taken are not based on a scientific basis but rather on political choices. For example, there has been talk of relocating a neighbourhood in the Bargny area since 2015, with a project proposal supported by the ADB and backed by the municipality but not by the government, as relocation scares decision-makers at national level. </t>
  </si>
  <si>
    <t>NOBLET M., FAYE A., CAMARA I., SECK A., SADIO M., BAH A., 2018. Etat des lieux des connaissances scientifiques sur les changements climatiques pour les secteurs des ressources en eau, de l’agriculture et de la zone côtière. Report produced under the project “Projet d’Appui Scientifique aux processus de Plans Nationaux d’Adaptation dans les pays francophones les moins avancés d’Afrique subsaharienne”. Climate Analytics GmbH, Berlin. 76 pages. 
NOBLET M., SECK A., TOVIVO K., D’HAEN S, 2018. Évaluation des références aux changements climatiques et de leur base scientifique dans les politiques et stratégies au Sénégal. Report produced under the project “Projet d’Appui Scientifique aux processus de Plans Nationaux d’Adaptation dans les pays francophones les moins avancés d’Afrique subsaharienne”, Climate Analytics gGmbH, Berlin.</t>
  </si>
  <si>
    <t xml:space="preserve">Difficulty of coordination of the actions of the different stakeholders (donors) by the government. </t>
  </si>
  <si>
    <t>GAP-Track_Expert judgment assessment grid _ Expert: Mamadou Sadio</t>
  </si>
  <si>
    <t>Since the 1980s to the present day, coastal erosion phenomena have been studied by the scientific community with different techniques on the entire coast of Senegal, with methods ranging from remote sensing / GIS to topobathymmetric surveys in the field and more in addition to robust statistical tools such as DSAS (Digital Shoreline Ananlysis System) from USGS and MobiTc (Mobility of the coastline) from CEREMA associated with a larger quantity of hydrodynamic data (swell / tide) available which made it possible to refine knowledge about current erosion. Since the 1990s, empirical formulas such as Bruun's Law and the Hoozemans equation used by the IPCC to respectively estimate the shoreline retreat and the level of marine submersion induced by the rise in sea level have been applied on the coast of the Senegal to assess the impact of climate change. Recently, 3rd generation models are used to simulate the impacts of climate change in terms of erosion and marine submersion on the coast of Senegal, especially in Saint-Louis</t>
  </si>
  <si>
    <r>
      <rPr>
        <sz val="10"/>
        <color indexed="8"/>
        <rFont val="Calibri"/>
      </rPr>
      <t>Literature review (Sall, 1982; DIAW, 1997; DIAW et al., 1990); MISDORP et al 1990;  HOOZEMANS et al 1993; ELOUARD et al., 1977); DENNIS et al., 1995); NIANG DIOP, 1995, NIANG, 2013; NIANG et al., 2005; NIANG et al., 2010; EGIS, 2013; SADIO, 2017; SADIO et al., 2019a;Sadio et al., 2019b)</t>
    </r>
    <r>
      <rPr>
        <sz val="10"/>
        <color indexed="34"/>
        <rFont val="Calibri"/>
      </rPr>
      <t xml:space="preserve">
</t>
    </r>
    <r>
      <rPr>
        <sz val="10"/>
        <color indexed="8"/>
        <rFont val="Calibri"/>
      </rPr>
      <t>Experts’ own knowledge on the topic and the case study</t>
    </r>
  </si>
  <si>
    <t>The current factors of exposure and vulnerability of natural systems have been analyzed in several studies on certain sites along the Senegal coast, such as the Saloum delta, Dakar, Saint-Louis, Saly, Gorée and Casamance. To assess the physical vulnerability of the study sites, their Coastal Vulnerability Index (LCI) was calculated by the method of THIELER and HAMMAR-KLOSE (1999; 2000a; 2000b) and GORNITZ and (WHITE, 1992). This takes into account the following vulnerability factors or variables: geomorphology, erosion / accretion of the shore line, the slope of the coast (or the average altitude of the coast), the relative rise in the level of the sea, the average height of the swells, the average amplitude of the tide.
These methods allow the LCI to be calculated as the square root of the product of the variables divided by the total number of variables.</t>
  </si>
  <si>
    <t xml:space="preserve">Bakhoum (2013; 2020) ; Sadio (2019a); Sadio et al., 2019b) </t>
  </si>
  <si>
    <t>The socio-economic vulnerability index (IVéco) was determined on certain sites in the Senegal lirroral, in particular in Saint-Louis, in Saly and in Casamance, using the method of McLAUGHLIN et al. (2002). These authors use several potential indicators of socio-economic values. Six socio - economic variables are thus selected: population, cultural heritage, roads, railway lines, land use and conservation designations.</t>
  </si>
  <si>
    <r>
      <rPr>
        <sz val="10"/>
        <color indexed="8"/>
        <rFont val="Calibri"/>
      </rPr>
      <t xml:space="preserve">Literature review (Sadio et al., 2019b)
</t>
    </r>
    <r>
      <rPr>
        <sz val="10"/>
        <color indexed="34"/>
        <rFont val="Calibri"/>
      </rPr>
      <t xml:space="preserve">
</t>
    </r>
    <r>
      <rPr>
        <sz val="10"/>
        <color indexed="8"/>
        <rFont val="Calibri"/>
      </rPr>
      <t>Experts’ own knowledge on the topic and the case study</t>
    </r>
  </si>
  <si>
    <r>
      <rPr>
        <sz val="10"/>
        <color indexed="8"/>
        <rFont val="Calibri"/>
      </rPr>
      <t>Future climate risks projected to 2035, 2050 and 2100 on the Saint-Louis, Saloum and Casamance coasts</t>
    </r>
    <r>
      <rPr>
        <sz val="10"/>
        <color indexed="37"/>
        <rFont val="Calibri"/>
      </rPr>
      <t xml:space="preserve">, as well as on the entire coast (globally). </t>
    </r>
  </si>
  <si>
    <r>
      <rPr>
        <sz val="10"/>
        <color indexed="8"/>
        <rFont val="Calibri"/>
      </rPr>
      <t xml:space="preserve">Literature review                                             </t>
    </r>
    <r>
      <rPr>
        <sz val="10"/>
        <color indexed="37"/>
        <rFont val="Calibri"/>
      </rPr>
      <t xml:space="preserve">HOOZEMANS et al (1993)  </t>
    </r>
    <r>
      <rPr>
        <sz val="10"/>
        <color indexed="8"/>
        <rFont val="Calibri"/>
      </rPr>
      <t xml:space="preserve">                                                     </t>
    </r>
    <r>
      <rPr>
        <sz val="10"/>
        <color indexed="37"/>
        <rFont val="Calibri"/>
      </rPr>
      <t xml:space="preserve">DENNIS et al. (1995) </t>
    </r>
    <r>
      <rPr>
        <sz val="10"/>
        <color indexed="8"/>
        <rFont val="Calibri"/>
      </rPr>
      <t xml:space="preserve">                                               </t>
    </r>
    <r>
      <rPr>
        <sz val="10"/>
        <color indexed="37"/>
        <rFont val="Calibri"/>
      </rPr>
      <t xml:space="preserve">NIANG et al. (2010) </t>
    </r>
    <r>
      <rPr>
        <sz val="10"/>
        <color indexed="8"/>
        <rFont val="Calibri"/>
      </rPr>
      <t xml:space="preserve">                                                </t>
    </r>
    <r>
      <rPr>
        <sz val="10"/>
        <color indexed="37"/>
        <rFont val="Calibri"/>
      </rPr>
      <t xml:space="preserve">CAMPILLO et al. (2017) </t>
    </r>
    <r>
      <rPr>
        <sz val="10"/>
        <color indexed="8"/>
        <rFont val="Calibri"/>
      </rPr>
      <t xml:space="preserve">                                            Sadio et al. (2019a)                                                        EGIS (2021a,b) 
</t>
    </r>
    <r>
      <rPr>
        <sz val="10"/>
        <color indexed="34"/>
        <rFont val="Calibri"/>
      </rPr>
      <t xml:space="preserve">
</t>
    </r>
    <r>
      <rPr>
        <sz val="10"/>
        <color indexed="8"/>
        <rFont val="Calibri"/>
      </rPr>
      <t>Experts’ own knowledge on the topic and the case study</t>
    </r>
  </si>
  <si>
    <t>Aware of its vulnerability to the effects of climate change, the Government of Senegal
has embarked, like other countries, in the development of its National Adaptation Plan (NAP) since 2015.</t>
  </si>
  <si>
    <r>
      <rPr>
        <sz val="10"/>
        <color indexed="8"/>
        <rFont val="Calibri"/>
      </rPr>
      <t xml:space="preserve">Literature review (Noblet et al., 2019)
</t>
    </r>
    <r>
      <rPr>
        <sz val="10"/>
        <color indexed="34"/>
        <rFont val="Calibri"/>
      </rPr>
      <t xml:space="preserve">
</t>
    </r>
    <r>
      <rPr>
        <sz val="10"/>
        <color indexed="8"/>
        <rFont val="Calibri"/>
      </rPr>
      <t>Experts’ own knowledge on the topic and the case study</t>
    </r>
  </si>
  <si>
    <t>An assessment of the vulnerability of the coastal zone sector to climate variability and change in the Fatick region was carried out in 2019. A feasibility study for the project 'Strengthening the climate change resilience of socio-economic systems. in the Saloum Delta) is currently completed.</t>
  </si>
  <si>
    <r>
      <rPr>
        <sz val="10"/>
        <color indexed="8"/>
        <rFont val="Calibri"/>
      </rPr>
      <t>Literature review (Sadio et al., 2019a)</t>
    </r>
    <r>
      <rPr>
        <sz val="10"/>
        <color indexed="34"/>
        <rFont val="Calibri"/>
      </rPr>
      <t xml:space="preserve">
</t>
    </r>
    <r>
      <rPr>
        <sz val="10"/>
        <color indexed="8"/>
        <rFont val="Calibri"/>
      </rPr>
      <t>Experts’ own knowledge on the topic and the case study</t>
    </r>
  </si>
  <si>
    <t>The Scientific Support Project for National Adaptation Plan Processes (PAS-PNA) is implemented by the Deutsche Gesellschaft für Internationale Zusammenarbeit (GIZ) GmbH, in cooperation with Climate Analytics gGmbH (CA).</t>
  </si>
  <si>
    <r>
      <rPr>
        <sz val="10"/>
        <color indexed="8"/>
        <rFont val="Calibri"/>
      </rPr>
      <t>Literature review (Noblet et al., 2019; Sadio et al., 2019a)</t>
    </r>
    <r>
      <rPr>
        <sz val="10"/>
        <color indexed="34"/>
        <rFont val="Calibri"/>
      </rPr>
      <t xml:space="preserve">
</t>
    </r>
    <r>
      <rPr>
        <sz val="10"/>
        <color indexed="8"/>
        <rFont val="Calibri"/>
      </rPr>
      <t>Experts’ own knowledge on the topic and the case study</t>
    </r>
  </si>
  <si>
    <t>There are actions targeting the most important climatic risks on the coast. We can mention the ongoing construction of a protective dike in Saint-Louis, the groins and breakwaters installed in Saly and the dike built in Rufisque.</t>
  </si>
  <si>
    <r>
      <rPr>
        <sz val="10"/>
        <color indexed="8"/>
        <rFont val="Calibri"/>
      </rPr>
      <t xml:space="preserve">Literature review                                                        Ndour (2015);                                                                    Ndour et al. (2019);                                                    </t>
    </r>
    <r>
      <rPr>
        <sz val="10"/>
        <color indexed="37"/>
        <rFont val="Calibri"/>
      </rPr>
      <t>Ngom (2019)</t>
    </r>
    <r>
      <rPr>
        <sz val="10"/>
        <color indexed="34"/>
        <rFont val="Calibri"/>
      </rPr>
      <t xml:space="preserve">
</t>
    </r>
    <r>
      <rPr>
        <sz val="10"/>
        <color indexed="8"/>
        <rFont val="Calibri"/>
      </rPr>
      <t>Experts’ own knowledge on the topic and the case study</t>
    </r>
  </si>
  <si>
    <t>There are actions targeting the main factors of exposure and vulnerability of certain natural systems. A lot of mangrove and filoas reforestation is thus carried out on the coast of the Saloum delta.</t>
  </si>
  <si>
    <r>
      <rPr>
        <sz val="10"/>
        <color indexed="8"/>
        <rFont val="Calibri"/>
      </rPr>
      <t>Literature review (Faye, 2016; Sow, 2019)</t>
    </r>
    <r>
      <rPr>
        <sz val="10"/>
        <color indexed="34"/>
        <rFont val="Calibri"/>
      </rPr>
      <t xml:space="preserve">
</t>
    </r>
    <r>
      <rPr>
        <sz val="10"/>
        <color indexed="8"/>
        <rFont val="Calibri"/>
      </rPr>
      <t>Experts’ own knowledge on the topic and the case study</t>
    </r>
  </si>
  <si>
    <t>There are actions targeting the main factors of exposure and vulnerability of human systems. Income-generating activities are organized on the coast of the Delta du Saloum. Strategic withdrawal / rehousing actions are also being implemented in Saint-Louis.</t>
  </si>
  <si>
    <r>
      <rPr>
        <sz val="10"/>
        <color indexed="8"/>
        <rFont val="Calibri"/>
      </rPr>
      <t xml:space="preserve">Literature review                                                                     </t>
    </r>
    <r>
      <rPr>
        <sz val="10"/>
        <color indexed="37"/>
        <rFont val="Calibri"/>
      </rPr>
      <t>Sadio et al. (2019a)</t>
    </r>
    <r>
      <rPr>
        <sz val="10"/>
        <color indexed="34"/>
        <rFont val="Calibri"/>
      </rPr>
      <t xml:space="preserve">
</t>
    </r>
    <r>
      <rPr>
        <sz val="10"/>
        <color indexed="8"/>
        <rFont val="Calibri"/>
      </rPr>
      <t>Experts’ own knowledge on the topic and the case study</t>
    </r>
  </si>
  <si>
    <t>There are governance arrangements to support institutional capacities to coordinate adaptation activities. These include the Climate Change Division, the Coastal Management Division and the National Committee on Climate Change (COMNAC)</t>
  </si>
  <si>
    <r>
      <rPr>
        <sz val="10"/>
        <color indexed="8"/>
        <rFont val="Calibri"/>
      </rPr>
      <t>Literature review</t>
    </r>
    <r>
      <rPr>
        <sz val="10"/>
        <color indexed="34"/>
        <rFont val="Calibri"/>
      </rPr>
      <t xml:space="preserve">
</t>
    </r>
    <r>
      <rPr>
        <sz val="10"/>
        <color indexed="8"/>
        <rFont val="Calibri"/>
      </rPr>
      <t>Experts’ own knowledge on the topic and the case study</t>
    </r>
  </si>
  <si>
    <r>
      <rPr>
        <sz val="10"/>
        <color indexed="8"/>
        <rFont val="Calibri"/>
      </rPr>
      <t xml:space="preserve">Human capacities are moderately in place at the national level (in the Directorate of Environment and Classified Establishments (DEEC), </t>
    </r>
    <r>
      <rPr>
        <sz val="10"/>
        <color indexed="37"/>
        <rFont val="Calibri"/>
      </rPr>
      <t>and National Committee on Climate Change (COMNACC))</t>
    </r>
    <r>
      <rPr>
        <sz val="10"/>
        <color indexed="8"/>
        <rFont val="Calibri"/>
      </rPr>
      <t xml:space="preserve"> and local l</t>
    </r>
    <r>
      <rPr>
        <sz val="10"/>
        <color indexed="37"/>
        <rFont val="Calibri"/>
      </rPr>
      <t>evel</t>
    </r>
    <r>
      <rPr>
        <sz val="10"/>
        <color indexed="8"/>
        <rFont val="Calibri"/>
      </rPr>
      <t xml:space="preserve"> (in the Regioanal Divisions of Environment and Classified Establishments (DREEC)</t>
    </r>
    <r>
      <rPr>
        <sz val="10"/>
        <color indexed="37"/>
        <rFont val="Calibri"/>
      </rPr>
      <t xml:space="preserve"> and Regional Committees on Climate Change (COMRECC))</t>
    </r>
  </si>
  <si>
    <r>
      <rPr>
        <sz val="10"/>
        <color indexed="8"/>
        <rFont val="Calibri"/>
      </rPr>
      <t xml:space="preserve">Literature review                                                          </t>
    </r>
    <r>
      <rPr>
        <sz val="10"/>
        <color indexed="37"/>
        <rFont val="Calibri"/>
      </rPr>
      <t>Sadio et al. (2021)</t>
    </r>
    <r>
      <rPr>
        <sz val="10"/>
        <color indexed="34"/>
        <rFont val="Calibri"/>
      </rPr>
      <t xml:space="preserve">
</t>
    </r>
    <r>
      <rPr>
        <sz val="10"/>
        <color indexed="8"/>
        <rFont val="Calibri"/>
      </rPr>
      <t>Experts’ own knowledge on the topic and the case study</t>
    </r>
  </si>
  <si>
    <r>
      <rPr>
        <sz val="10"/>
        <color indexed="8"/>
        <rFont val="Calibri"/>
      </rPr>
      <t>Specific and sustainable funding specifically dedicated to the management of coastal risks linked to the climate and to adaptation most often comes from partners (World Bank, Green Climate Fund)</t>
    </r>
    <r>
      <rPr>
        <sz val="10"/>
        <color indexed="37"/>
        <rFont val="Calibri"/>
      </rPr>
      <t xml:space="preserve"> It can also come from association (or consortium), grant, credit, subsidy and co-financing</t>
    </r>
  </si>
  <si>
    <t>Experts’ own knowledge on the topic and the case study</t>
  </si>
  <si>
    <r>
      <rPr>
        <sz val="10"/>
        <color indexed="8"/>
        <rFont val="Calibri"/>
      </rPr>
      <t xml:space="preserve">The protection structures installed at Rifisque (such as the Thiawlène dique) as well as the groynes and breakwaters installed at Saly helped to mitigate the risks on these sites. </t>
    </r>
    <r>
      <rPr>
        <sz val="10"/>
        <color indexed="37"/>
        <rFont val="Calibri"/>
      </rPr>
      <t>A SEMS groin installed on the Casamance coastline in late November 2019 resulted in the deposition of approximately 300 m3 of sand in 3 months, which contributes to a reduction in risk.</t>
    </r>
  </si>
  <si>
    <r>
      <rPr>
        <sz val="10"/>
        <color indexed="8"/>
        <rFont val="Calibri"/>
      </rPr>
      <t>Experts’ own knowledge on the topic and the case study +</t>
    </r>
    <r>
      <rPr>
        <sz val="10"/>
        <color indexed="37"/>
        <rFont val="Calibri"/>
      </rPr>
      <t xml:space="preserve"> (Chevalier, 2020 in EGIS, 2021)</t>
    </r>
  </si>
  <si>
    <t>It seems that policies and actions implemented, necessarily preceded by feasibility and impact studies, help to minimize the risk of long-term maladaptation. The overall lack of clear evidence, however, makes the interpretation of the actual potential contribution too difficult/subjective.</t>
  </si>
  <si>
    <t xml:space="preserve">
Experts’ own knowledge on the topic and the case study </t>
  </si>
  <si>
    <r>
      <rPr>
        <sz val="10"/>
        <color indexed="8"/>
        <rFont val="Calibri"/>
      </rPr>
      <t xml:space="preserve">There are local indications that society is aware of the need to address current and future coastal climate risks. Thus, on the coast of Casamance (southern Senegal), the populations have put in place protection systems against the risk of erosion and marine submersion (flexible dykes and SEMS groynes). These populations also reforest mangroves and casuarinas.                                    </t>
    </r>
    <r>
      <rPr>
        <sz val="10"/>
        <color indexed="37"/>
        <rFont val="Calibri"/>
      </rPr>
      <t>The actions taken by the society are generally not sustainable due to sizing and maintenance problems.</t>
    </r>
  </si>
  <si>
    <r>
      <rPr>
        <sz val="10"/>
        <color indexed="8"/>
        <rFont val="Calibri"/>
      </rPr>
      <t xml:space="preserve">Even if the dike under construction in Saint-Louis has a short-term objective, the adaptation objectives are generally medium and long-term and articulated with each other. For example, in the criteria for prioritizing adaptation options, there are often the criteria 'medium and long-term sustainability' and 'compatibility with the adaptation options already installed'. </t>
    </r>
    <r>
      <rPr>
        <sz val="10"/>
        <color indexed="37"/>
        <rFont val="Calibri"/>
      </rPr>
      <t xml:space="preserve">This is the case, for example, with the studies below:  </t>
    </r>
    <r>
      <rPr>
        <sz val="10"/>
        <color indexed="8"/>
        <rFont val="Calibri"/>
      </rPr>
      <t xml:space="preserve">                                                                                                                           </t>
    </r>
    <r>
      <rPr>
        <sz val="10"/>
        <color indexed="37"/>
        <rFont val="Calibri"/>
      </rPr>
      <t>Royal HASKONINGDHV, Ankh Consultants, 2016. Etude d’Impact Environnementale et Sociale (EIES) des travaux physiques de restauration, protection et entretien de plages de Saly. Rapport Final, I&amp;BPB3355R002D02, 436 p.</t>
    </r>
    <r>
      <rPr>
        <sz val="10"/>
        <color indexed="8"/>
        <rFont val="Calibri"/>
      </rPr>
      <t xml:space="preserve">                                                                                                                           </t>
    </r>
    <r>
      <rPr>
        <sz val="10"/>
        <color indexed="37"/>
        <rFont val="Calibri"/>
      </rPr>
      <t>EGIS, 2021. Evaluation des risques climatiques sur des sites sélectionnés du Sénégal et études de préfaisabilité des options d’adaptation. Tâche 2b – Sélection des options d’adaptation. Version 3, N° EVOH002EEP. West Africa Coastal Areas Resilience Investment Project, Banque Mondiale, Gouvernement du Sénégal, 183 p                                                                                                                           Sadio M., Djohy M.S., Sambou P., Diagne B., Atokpon C. 2021. Étude de faisabilité du projet « Renforcement de la résilience au Changement Climatique des systèmes socio-écologiques dans le Delta du Saloum ». Report produit sous le projet PAS-PNA “Projet d’Appui Scientifique aux processus de Plans Nationaux d’Adaptation dans les pays francophones les moins avancés d’Afrique subsaharienne”, Climate Analytics gGmbH, Berlin, 163p.</t>
    </r>
  </si>
  <si>
    <r>
      <rPr>
        <sz val="10"/>
        <color indexed="8"/>
        <rFont val="Calibri"/>
      </rPr>
      <t xml:space="preserve">Literature review:                                                         </t>
    </r>
    <r>
      <rPr>
        <sz val="10"/>
        <color indexed="37"/>
        <rFont val="Calibri"/>
      </rPr>
      <t>Royal HASKONINGDHV, Ankh Consultants, 2016EGIS, 2021                                                             Sadio M. et al. (2021)</t>
    </r>
    <r>
      <rPr>
        <sz val="10"/>
        <color indexed="34"/>
        <rFont val="Calibri"/>
      </rPr>
      <t xml:space="preserve">
</t>
    </r>
    <r>
      <rPr>
        <sz val="10"/>
        <color indexed="8"/>
        <rFont val="Calibri"/>
      </rPr>
      <t>Experts’ own knowledge on the topic and the case study</t>
    </r>
  </si>
  <si>
    <r>
      <rPr>
        <sz val="10"/>
        <color indexed="8"/>
        <rFont val="Calibri"/>
      </rPr>
      <t xml:space="preserve">Synergies and trade-offs between the different options related to adaptation are taken into account in feasibility studies, particularly in the prioritization of options. If an adaptation option is not compatible with the others, it is often discarded (this is for example the case of a Green Climate Adaptation Fund project in the Saloum delta)                                                                                         </t>
    </r>
    <r>
      <rPr>
        <sz val="10"/>
        <color indexed="37"/>
        <rFont val="Calibri"/>
      </rPr>
      <t>In addition, the objective of the SNDD (National Sustainable Development Strategy, 2015) is to align the policies, strategies and programs under implementation on the one hand, and on the other hand to promote better synergy between various actions carried out by trying to identify and take charge of the interfaces or spaces of competition.</t>
    </r>
  </si>
  <si>
    <r>
      <rPr>
        <sz val="10"/>
        <color indexed="8"/>
        <rFont val="Calibri"/>
      </rPr>
      <t xml:space="preserve">Literature review                                                      </t>
    </r>
    <r>
      <rPr>
        <sz val="10"/>
        <color indexed="37"/>
        <rFont val="Calibri"/>
      </rPr>
      <t>National Sustainable Development Strategy (2015)</t>
    </r>
    <r>
      <rPr>
        <sz val="10"/>
        <color indexed="34"/>
        <rFont val="Calibri"/>
      </rPr>
      <t xml:space="preserve">
</t>
    </r>
    <r>
      <rPr>
        <sz val="10"/>
        <color indexed="8"/>
        <rFont val="Calibri"/>
      </rPr>
      <t>Experts’ own knowledge on the topic and the case study</t>
    </r>
  </si>
  <si>
    <t>The options are currently planned according to the risks highlighted on each site. They can thus be different from one coast to another.</t>
  </si>
  <si>
    <t>GAP-Track_Expert judgment assessment grid _ Expert: Caroline Schaer</t>
  </si>
  <si>
    <t>2 or 3</t>
  </si>
  <si>
    <t xml:space="preserve">There seems to be most knowledge and evidence of coastal erosion (estimated on average at between 0.5 and 2 m per year), especially in the most vulnerable coastal areas such as St-Louis, Rufisque-Bargny, Saly Portudal. A number of case studies of coastal erosion both due to human intervention - such as housing, sand extraction, dam construction etc. - and sea level rise and flooding have been undertaken. Studies on soil salinization (which affects all regions in Senegal and constitutes a major threat to irrigated agriculture and degradation of plan cover) and urban flooding in the most vulnerable coastal areas, have also been conducted. </t>
  </si>
  <si>
    <t>Literature review; Ndour et al., 2017. UEMOA, 2010; Diaw, 1997; Enriquez-de-Salamanca, 2020; Sane and Yamagishi 2004; Diop et al. 2014; Goussard and Ducrocq 2014; Niang-Diop, 1994; Ndour et al., 2012; Gning et al., 2017; GFDRR et al., 2014; UNISDR, 2013; Government of Senegal and
World Bank, 2013; UNESCO, 2011; World Bank and GFDRR, 2011; Government of Senegal, World
Bank et al., 2010; World Bank and IAGU, 2009; UNISDR et al., 2008</t>
  </si>
  <si>
    <t xml:space="preserve">Knowledge exist on the exposure of biodiversity assets, incl. the degradation of mangrove ecosystems, where studies show that a quarter of the total surface area of Senegal’s mangroves has been destructed since the 1970s due , to cycles of droughts, deforestation of mangroves for timber, and the blockage of waterways by road construction, combined with natural problems such as sediment deficit, slope instability, and surface runoff.  </t>
  </si>
  <si>
    <t xml:space="preserve">Cormier-Salem &amp; Panfili, 2016; Dia Ibrahima, 2012. </t>
  </si>
  <si>
    <t xml:space="preserve">Senegal's 3rd National Communication to the UNFCCC refers to some of the drivers of exposure of human systems in the most vulnerable coastal areas of Saint Louis, Rufisque-Bargny et Saly Portudal. Several studies have been conducted on some of the key drivers of exposure and vulnerability of human origin, such as beach sand mining, coastal development, inadequate/limited urban planning, rural-urban migration etc. Obsolete sanitation systems, insufficient pipe diameters, rural-urban migration are for example contributing to the increase in the occurrence of urban flooding in coastal cities in Senegal. Inadequate decision-making processes around disaster risk reduction and CCA - particularly at the local level, are also considered as important risk multipliers.    </t>
  </si>
  <si>
    <t xml:space="preserve">Senegal's 3rd National Communication to the UNFCCC; Mbow et al 2008; Government of Senegal et. al 2010; Dia Ibrahima, 2012. Expert's own knowledge of the topic. </t>
  </si>
  <si>
    <t xml:space="preserve">There is in general limited available and locally derived knowledge on future trends in hazards, exposure and vulnerability, taking into account future climate scenarios. Some studies have been undertaken on for example slow onset changes, which found Senegal to rank as the 8th country in the world in terms of being at risk from sea-level rise (Hoozemans et al 1993); another assesses the implicaitons of 1 m sea level rise, based on global data (Misdorp et al 1990). Other studies project a rise in sea level by around 40 cm along Africa’s Atlantic Ocean coastline by shortly after 2050, which could put 0.5 million people at risk of flooding in Senegal (Zamudio &amp; Terton, 2016) and affect economic activities such as fishing, tourism, and agriculture may be adversely affected by the sea-level rise. Dennis et al (1995) assess the impact of sea level rise on the Senegalese coastline based on four different sea level rise scenarios. 
The physical and socio-economical impacts of different climate change scenarios have also been studied on representative coastal lines, assessing future losses due to coastal erosion and coastal zone inundation (Niang et al 2010) in 2 representative coastal zones (Cap vert peninsula, Saloum Estuary) and looking at potential adaptation options. Other studies assess the future risks pertaining to salt water intrusion in coastal aquifiers (e.g. Faye et al., 2003 in the Saloum region).
</t>
  </si>
  <si>
    <t xml:space="preserve"> Hoozemans et al 1993; Misdorp et al 1990; Zamudio &amp; Terton, 2016; Dennis et al 1995; Niang et al 2010;  Faye et al., 2003. Expert's own knoeldge of the topic. </t>
  </si>
  <si>
    <t xml:space="preserve">Climate change is recognized in the National Strategy for Economic and Social Development (2013–2017) (SNDES) and in the Emerging Senegal Plan (2014–2035) (PSE) and has been integrated into a number of national sectoral policies. A National Adaptation Plan for Action (NAPA) exist for Senegal from 2006. The NAPA will be replaced by a National Adaptation Plan (NAP),  with support from the GEF-LDCF, a project which was approved for implementation in 2019. The aim is to strenghten the capacity of sectoral Ministries, local governments and communities to better assess the implications of climate change, and to adjust existing policies and budgets for the integration of medium- and long-term climate change risks and adaptation measures. It will consist of 9 sectoral adaptation plans (including one on coastal zones), which will be integrated in the National Adaptation Plan. According to the project description, the sectoral plans are developed through a participatory and inclusive process, with a broad representation of stakeholders at the national, regional and local levels.  The development of 6 local adaptation adaptation plans was supported by the US agency of International Development programme in 2011. </t>
  </si>
  <si>
    <r>
      <rPr>
        <sz val="10"/>
        <color indexed="8"/>
        <rFont val="Calibri"/>
      </rPr>
      <t>NAPA; NAP; Senegal's 3rd communication to the UNFCCC</t>
    </r>
    <r>
      <rPr>
        <sz val="10"/>
        <color indexed="34"/>
        <rFont val="Calibri"/>
      </rPr>
      <t xml:space="preserve">
</t>
    </r>
    <r>
      <rPr>
        <sz val="10"/>
        <color indexed="8"/>
        <rFont val="Calibri"/>
      </rPr>
      <t xml:space="preserve">Experts’ own knowledge on the topic </t>
    </r>
  </si>
  <si>
    <t xml:space="preserve">Although a number of coastal protection activities have been implemented and are under implementation at the national and subnational levels, to address some of the challenges pertaining to coastal zones, an important implementation gap between existing adaptation plans and project realization remains. This is due to limited available, accessible, and locally derived data on climate change and its impacts on different sectors and communities, as well as financial contraints. Morever, as few economic assessments showcase the economic impacts of climate change in Senegal - including the costs and benefits of adaptation taking into account different climate scenarios -  there is limited political willingness to prioritize proactive adaptation responses and allocate adequate ressources. With regards to MRV, for it to be functional, there is a need for capacity building and training. Some examples of national implementation of coastal adaptation projects include the Centre de Suivi Ecologique (CSE - national GCF accredited entity), with projects such as ‘Adaptation to Coastal Erosion in Vulnerable Areas’ (Adaptation Fund), which aims to  protect the coastal areas of Rufisque, Saly and Joal against further erosion caused by sea level rise and storm surges (includes anti-salt dikes to mitigate salination of agricultural lands and sea defences to prevent coastal erosion) and ’Increasing resilience of ecosystems and communities through restoration of the productive bases of salinised lands’ (GCF), which involves the construction of small dams and artificial basins, large ponds, anti-salt works, and use of drip irrigation and biological measures such as reforestation, protection of soils against erosion, mangrove restoration, promotion of biosaline agriculture etc.    At the local level the decentralisation of responsibilities to local municipalities is rarely followed by adequate resources for CCA and DRR and adequate coordination, which means that local municipalities generally lack the financial and human capacity to implement appropriate adaptation initiatives. </t>
  </si>
  <si>
    <t xml:space="preserve">Literature review; Project documents (CSE; GCF; Adaptation fund etc.). Sengal's NDC; Experts’ own knowledge on the topic </t>
  </si>
  <si>
    <t xml:space="preserve">Most CCA activities on the ground are supported by international donors. To my knowledge, non-state actors are typically more involved in the implementation phase, rather than during the planning and design phase of adaptation action. The involvement of private sector actors for CCA is typically limited. The  development of the National Adaptation Plan (Plan National d’Adaptation du Senegal) seeks to take an inclusive and participatory approach in the elaboration of the 9 sectorial plan, including the one focusing on coastal zones, by involving non state actors and local/regional government representatives. 
</t>
  </si>
  <si>
    <t xml:space="preserve">Literature review; project documents; experts' own knowledge of the topic. </t>
  </si>
  <si>
    <t>A number of projects target the  most prominent climate hazards in coastal areas, such as coastal erosion, soil salinity and destruction of ecosystems.Projects are primarily implemented mainly by international partners, but also by state actors and other non state actors, including: ‘Ecosystem-based Adaptation: Strengthening the evidence and informing policy’ project, (IUCN, IIED, UNEP-WCMC);  ’Ecosystems Protecting Infrastructure and Communities (EPIC) project aimed to build community resilience by implementing nature-based solutions to DRR and climate change adaptation, by addressing issues of land degradation (deforestation, soil salinity) and food insecurity in coastal regions;  ‘Integrated management of Senegal’s coastal areas: in-depth assessment and concrete measures for responding and adapting to climate change’ (GCCA+) ; ‘Adaptation to Coastal Erosion in Vulnerable Areas’ (Adaptation Fund), which includes anti-salt dikes to mitigate salination of agricultural lands and sea defences to prevent coastal erosion;  ’Increasing resilience of ecosystems and communities through restoration of the productive bases of salinised lands’ (GCF), which involves the construction of small dams and artificial basins, large ponds, anti-salt works, and use of drip irrigation.</t>
  </si>
  <si>
    <r>
      <rPr>
        <sz val="10"/>
        <color indexed="8"/>
        <rFont val="Calibri"/>
      </rPr>
      <t xml:space="preserve">Review of project documents; </t>
    </r>
    <r>
      <rPr>
        <sz val="10"/>
        <color indexed="34"/>
        <rFont val="Calibri"/>
      </rPr>
      <t xml:space="preserve">
</t>
    </r>
    <r>
      <rPr>
        <sz val="10"/>
        <color indexed="8"/>
        <rFont val="Calibri"/>
      </rPr>
      <t>Experts’ own knowledge on the topic and case study</t>
    </r>
  </si>
  <si>
    <t xml:space="preserve">See 3.1 + The GCF project ’Increasing resilience of ecosystems and communities through restoration of the productive bases of salinised lands’ (GCF), involves biological measures such as reforestation, protection of soils against erosion, mangrove restoration, promotion of biosaline agriculture etc. </t>
  </si>
  <si>
    <t xml:space="preserve">See 3.1 + The Agence Francaise de Developpement (AFD) project 'LUTTER CONTRE L'ÉROSION CÔTIÈRE DU LITTORAL DE SAINT-LOUIS' aims to protect the population and assets of Saint Louis from coastal erosion. </t>
  </si>
  <si>
    <t xml:space="preserve">The Climate Change Division of the Ministry of Environment manages key coordination activities pertaining to adaptation, such as the NAP process. Although the government has started to consider climate change as a key risk in national strategies and development and sector plans in the medium and long terms, progress is still limited and increased efforts are needed to mainstream CC in development planning. Governance arrangements have been put into place, such as the Comité National sur les Changements climatiques (COMNACC) and regional committees to suport implementation of adaptation. However, there seems to be a significant need for capacity building, as these have not been very functional (limited access to information, limited meetings, financial ressources, It etc).  Moreover, the link between the National Climate Change Committee and climate adaptation activities and projects (under their design, implementation and M&amp;E phases) is rather weak. There is also limited multi-level coordination. One of the goals of the Senegal National Adaptation Plan project (UNDP- with resources from the GEF-LDCF) under implementation, is to address these issues, by supporting the mainstreaming of climate change responses and climate risk management into national development planning and budgeting processes. </t>
  </si>
  <si>
    <t>Senegal's 3rd communication to the UNFCCC;  NAP; Literature review; Experts’ own knowledge on the topic and the case study</t>
  </si>
  <si>
    <t xml:space="preserve">There is a general lack of human capacity for adaptation accross the different sectors in Senegal and strategies put in place are often reactive rather than proactive. In terms of readiness to improve climate resilience, it is found that Senegal lacks preparedness in terms of education (ND GAIN 2019).  The need for capacity building and training with regards to MRV is highlighted in Senegal's recent NDC. At the local level, as key areas of public services have typically been transferred from central government to local municipalities, they are expected to play an active role in DRR and CCA planning and in the provision of related services. However, the decentralisation of responsibilities to local municipalities is rarely followed by adequate resources for CCA and DRR and adequate coordination, which means that local level government actors often lack the financial and human capacity to address climate risks. Thus there is limited capacity with regards to understanding of climate change concepts and there is limited data available at the appropriate level for their integration in planning.  </t>
  </si>
  <si>
    <t>Senegal's 3rd communication to the UNFCCC ; ND Gain 2019; NDC; Experts’ own knowledge on the topic and the case study</t>
  </si>
  <si>
    <t xml:space="preserve">The investment Programme (PTIP 2015-2017) considered aspects of adaptation in two budget lines, for agriculture and risks and catastrophes. With regards to coastal zones, to my knowledge, no specific and sustainable funding dedicated to managing climate-related coastal risk and adaptation exist, apart from what is provided through externally funded projects (GCF, Adaptation Fund, GEF etc.).  The costs of adaptation for coastal zones are budgetted in the NAPA, it is however unclear how much has been financed for actual project implementation.  The National Adaptation Plan project plans to build the necessary instruments to prioritize climate change adaptation into national and subnational budgets and plans. At the local level suitable funding does not exist. </t>
  </si>
  <si>
    <t>Literature review; NAP; Experts’ own knowledge on the topic and the case study</t>
  </si>
  <si>
    <t xml:space="preserve">Senegal's 3rd National Communication to the UNFCCC describes the activites implemented and progress made since the 2nd National Comnunication, with regards to minimizing the risks of coastal erosion in the most vulnerable areas of  Saint Louis, Rufisque-Bargny et Saly Portudal. Citizens are also dedveloping their own coping/adaptation strategies, which are often not sustainable in the long-term. Funding for climate adaptation is channeled directly to national authorities or NGOs, and do typically not involve local government. Therefore nationally driven strategies often fail to recognize existing community adaption action and align with local priorities, which may undermine existing resilience strategies.   </t>
  </si>
  <si>
    <t>Literature review; Experts’ own knowledge on the topic and the case study; Senegal's 3rdand 2nd Communcations to the UNFCCC</t>
  </si>
  <si>
    <t xml:space="preserve">I am not aware of studies which assess implemented policies for their potential to minimize the risk of maladaptation in the long term. From what I can gather, the risks of maladaptation are typically not taken sufficiently into account and there seems to be a lack of overall coordination and collaboration between the different initiatives, taking into account how they interact with one-another. There is however an indication that some of the coping/adaptation strategies developed at the local level by the local communities are sometimes creating maladaptation. Maladaptation is thus produced by the lack of adaptation initiatives, when local actors are forced to apply ad-hoc  strategies to address climate risks and impacts. Moreover, when nationally driven strategies  fail to align with local priorities (see 5.1), and there is inequitable stakeholder participation in both design and implementation, there is a significant risk that maladaptation increases (Eriksen et al 2021).  </t>
  </si>
  <si>
    <t xml:space="preserve">Experts’ own knowledge on the topic; Literature review; Erisken et al 2021. </t>
  </si>
  <si>
    <t xml:space="preserve">Senegal's recent Nationally Determined Contribution (NDC - December 2020) includes both short and long-term adaptation goals for coastal zones and integrated coastal zone management implementation,  for 2025-2030 (2degrees) and 2040-2050 (4degress scenario). However, these are rather generic and do not directly address how reaching present-day goals support reaching longer-term ones. They include the implementation of monitoring systems, updating of the legal and institutional framework pertaining to coastal zones, morpho-dynamic modelling of coastal zones, identification of key risks and zones at risk, land-use planning etc.  </t>
  </si>
  <si>
    <r>
      <rPr>
        <sz val="10"/>
        <color indexed="8"/>
        <rFont val="Calibri"/>
      </rPr>
      <t>NDC; Senegal's 3rd communication to the UNFCCC</t>
    </r>
    <r>
      <rPr>
        <sz val="10"/>
        <color indexed="34"/>
        <rFont val="Calibri"/>
      </rPr>
      <t xml:space="preserve">
</t>
    </r>
    <r>
      <rPr>
        <sz val="10"/>
        <color indexed="8"/>
        <rFont val="Calibri"/>
      </rPr>
      <t>Experts’ own knowledge on the topic and the case study</t>
    </r>
  </si>
  <si>
    <t xml:space="preserve">Not to my knowledge </t>
  </si>
</sst>
</file>

<file path=xl/styles.xml><?xml version="1.0" encoding="utf-8"?>
<styleSheet xmlns="http://schemas.openxmlformats.org/spreadsheetml/2006/main">
  <numFmts count="2">
    <numFmt numFmtId="0" formatCode="General"/>
    <numFmt numFmtId="59" formatCode="0.0"/>
  </numFmts>
  <fonts count="48">
    <font>
      <sz val="10"/>
      <color indexed="8"/>
      <name val="Helvetica Neue"/>
    </font>
    <font>
      <sz val="12"/>
      <color indexed="8"/>
      <name val="Helvetica Neue"/>
    </font>
    <font>
      <sz val="13"/>
      <color indexed="8"/>
      <name val="Helvetica Neue"/>
    </font>
    <font>
      <b val="1"/>
      <sz val="14"/>
      <color indexed="8"/>
      <name val="Helvetica Neue"/>
    </font>
    <font>
      <b val="1"/>
      <sz val="14"/>
      <color indexed="12"/>
      <name val="Helvetica Neue"/>
    </font>
    <font>
      <b val="1"/>
      <sz val="10"/>
      <color indexed="8"/>
      <name val="Helvetica Neue"/>
    </font>
    <font>
      <sz val="11"/>
      <color indexed="8"/>
      <name val="Helvetica Neue"/>
    </font>
    <font>
      <b val="1"/>
      <sz val="11"/>
      <color indexed="8"/>
      <name val="Helvetica Neue"/>
    </font>
    <font>
      <b val="1"/>
      <sz val="12"/>
      <color indexed="8"/>
      <name val="Helvetica Neue"/>
    </font>
    <font>
      <sz val="13"/>
      <color indexed="8"/>
      <name val="Times New Roman"/>
    </font>
    <font>
      <b val="1"/>
      <sz val="10"/>
      <color indexed="8"/>
      <name val="Calibri"/>
    </font>
    <font>
      <u val="single"/>
      <sz val="11"/>
      <color indexed="8"/>
      <name val="Helvetica Neue"/>
    </font>
    <font>
      <i val="1"/>
      <sz val="10"/>
      <color indexed="8"/>
      <name val="Helvetica Neue"/>
    </font>
    <font>
      <b val="1"/>
      <i val="1"/>
      <sz val="12"/>
      <color indexed="18"/>
      <name val="Helvetica Neue"/>
    </font>
    <font>
      <b val="1"/>
      <sz val="11"/>
      <color indexed="8"/>
      <name val="Calibri"/>
    </font>
    <font>
      <sz val="11"/>
      <color indexed="8"/>
      <name val="Calibri"/>
    </font>
    <font>
      <i val="1"/>
      <u val="single"/>
      <sz val="11"/>
      <color indexed="8"/>
      <name val="Calibri"/>
    </font>
    <font>
      <i val="1"/>
      <sz val="11"/>
      <color indexed="8"/>
      <name val="Calibri"/>
    </font>
    <font>
      <sz val="10"/>
      <color indexed="8"/>
      <name val="Calibri"/>
    </font>
    <font>
      <i val="1"/>
      <sz val="12"/>
      <color indexed="18"/>
      <name val="Calibri"/>
    </font>
    <font>
      <sz val="12"/>
      <color indexed="8"/>
      <name val="Calibri"/>
    </font>
    <font>
      <b val="1"/>
      <sz val="14"/>
      <color indexed="8"/>
      <name val="Calibri"/>
    </font>
    <font>
      <b val="1"/>
      <sz val="14"/>
      <color indexed="12"/>
      <name val="Calibri"/>
    </font>
    <font>
      <i val="1"/>
      <sz val="11"/>
      <color indexed="9"/>
      <name val="Calibri"/>
    </font>
    <font>
      <i val="1"/>
      <sz val="10"/>
      <color indexed="8"/>
      <name val="Calibri"/>
    </font>
    <font>
      <sz val="10"/>
      <color indexed="22"/>
      <name val="Calibri"/>
    </font>
    <font>
      <u val="single"/>
      <sz val="10"/>
      <color indexed="8"/>
      <name val="Calibri"/>
    </font>
    <font>
      <b val="1"/>
      <sz val="11"/>
      <color indexed="24"/>
      <name val="Calibri"/>
    </font>
    <font>
      <sz val="11"/>
      <color indexed="25"/>
      <name val="Calibri"/>
    </font>
    <font>
      <i val="1"/>
      <sz val="10"/>
      <color indexed="24"/>
      <name val="Calibri"/>
    </font>
    <font>
      <b val="1"/>
      <sz val="11"/>
      <color indexed="22"/>
      <name val="Calibri"/>
    </font>
    <font>
      <sz val="10"/>
      <color indexed="24"/>
      <name val="Calibri"/>
    </font>
    <font>
      <sz val="11"/>
      <color indexed="22"/>
      <name val="Calibri"/>
    </font>
    <font>
      <sz val="11"/>
      <color indexed="24"/>
      <name val="Calibri"/>
    </font>
    <font>
      <u val="single"/>
      <sz val="11"/>
      <color indexed="8"/>
      <name val="Calibri"/>
    </font>
    <font>
      <sz val="10"/>
      <color indexed="24"/>
      <name val="Helvetica Neue"/>
    </font>
    <font>
      <sz val="11"/>
      <color indexed="28"/>
      <name val="Calibri"/>
    </font>
    <font>
      <sz val="11"/>
      <color indexed="29"/>
      <name val="Calibri"/>
    </font>
    <font>
      <sz val="11"/>
      <color indexed="8"/>
      <name val="Times New Roman"/>
    </font>
    <font>
      <sz val="10"/>
      <color indexed="12"/>
      <name val="Calibri"/>
    </font>
    <font>
      <b val="1"/>
      <sz val="20"/>
      <color indexed="8"/>
      <name val="Calibri"/>
    </font>
    <font>
      <i val="1"/>
      <sz val="12"/>
      <color indexed="31"/>
      <name val="Calibri"/>
    </font>
    <font>
      <b val="1"/>
      <i val="1"/>
      <sz val="14"/>
      <color indexed="8"/>
      <name val="Calibri"/>
    </font>
    <font>
      <b val="1"/>
      <i val="1"/>
      <sz val="14"/>
      <color indexed="12"/>
      <name val="Calibri"/>
    </font>
    <font>
      <sz val="10"/>
      <color indexed="33"/>
      <name val="Calibri"/>
    </font>
    <font>
      <sz val="10"/>
      <color indexed="34"/>
      <name val="Calibri"/>
    </font>
    <font>
      <sz val="10"/>
      <color indexed="35"/>
      <name val="Calibri"/>
    </font>
    <font>
      <sz val="10"/>
      <color indexed="37"/>
      <name val="Calibri"/>
    </font>
  </fonts>
  <fills count="17">
    <fill>
      <patternFill patternType="none"/>
    </fill>
    <fill>
      <patternFill patternType="gray125"/>
    </fill>
    <fill>
      <patternFill patternType="solid">
        <fgColor indexed="9"/>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3"/>
        <bgColor auto="1"/>
      </patternFill>
    </fill>
    <fill>
      <patternFill patternType="solid">
        <fgColor indexed="26"/>
        <bgColor auto="1"/>
      </patternFill>
    </fill>
    <fill>
      <patternFill patternType="solid">
        <fgColor indexed="27"/>
        <bgColor auto="1"/>
      </patternFill>
    </fill>
    <fill>
      <patternFill patternType="solid">
        <fgColor indexed="30"/>
        <bgColor auto="1"/>
      </patternFill>
    </fill>
    <fill>
      <patternFill patternType="solid">
        <fgColor indexed="32"/>
        <bgColor auto="1"/>
      </patternFill>
    </fill>
    <fill>
      <patternFill patternType="solid">
        <fgColor indexed="36"/>
        <bgColor auto="1"/>
      </patternFill>
    </fill>
  </fills>
  <borders count="53">
    <border>
      <left/>
      <right/>
      <top/>
      <bottom/>
      <diagonal/>
    </border>
    <border>
      <left style="thin">
        <color indexed="10"/>
      </left>
      <right/>
      <top style="thin">
        <color indexed="10"/>
      </top>
      <bottom style="thin">
        <color indexed="11"/>
      </bottom>
      <diagonal/>
    </border>
    <border>
      <left/>
      <right/>
      <top style="thin">
        <color indexed="10"/>
      </top>
      <bottom style="thin">
        <color indexed="11"/>
      </bottom>
      <diagonal/>
    </border>
    <border>
      <left/>
      <right style="thin">
        <color indexed="10"/>
      </right>
      <top style="thin">
        <color indexed="10"/>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thin">
        <color indexed="8"/>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style="thin">
        <color indexed="11"/>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11"/>
      </top>
      <bottom style="thin">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11"/>
      </right>
      <top style="thin">
        <color indexed="11"/>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diagonal/>
    </border>
    <border>
      <left style="thin">
        <color indexed="8"/>
      </left>
      <right style="thin">
        <color indexed="8"/>
      </right>
      <top/>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1"/>
      </left>
      <right style="thin">
        <color indexed="11"/>
      </right>
      <top style="medium">
        <color indexed="8"/>
      </top>
      <bottom style="thin">
        <color indexed="11"/>
      </bottom>
      <diagonal/>
    </border>
    <border>
      <left style="thin">
        <color indexed="8"/>
      </left>
      <right style="thin">
        <color indexed="8"/>
      </right>
      <top style="thin">
        <color indexed="8"/>
      </top>
      <bottom>
        <color indexed="8"/>
      </bottom>
      <diagonal/>
    </border>
    <border>
      <left style="thin">
        <color indexed="8"/>
      </left>
      <right>
        <color indexed="8"/>
      </right>
      <top style="thin">
        <color indexed="8"/>
      </top>
      <bottom style="thin">
        <color indexed="8"/>
      </bottom>
      <diagonal/>
    </border>
    <border>
      <left>
        <color indexed="8"/>
      </left>
      <right>
        <color indexed="8"/>
      </right>
      <top style="thin">
        <color indexed="8"/>
      </top>
      <bottom style="thin">
        <color indexed="8"/>
      </bottom>
      <diagonal/>
    </border>
    <border>
      <left>
        <color indexed="8"/>
      </left>
      <right style="thin">
        <color indexed="8"/>
      </right>
      <top style="thin">
        <color indexed="8"/>
      </top>
      <bottom style="thin">
        <color indexed="8"/>
      </bottom>
      <diagonal/>
    </border>
    <border>
      <left style="thin">
        <color indexed="8"/>
      </left>
      <right style="thin">
        <color indexed="8"/>
      </right>
      <top>
        <color indexed="8"/>
      </top>
      <bottom style="thin">
        <color indexed="8"/>
      </bottom>
      <diagonal/>
    </border>
    <border>
      <left style="thin">
        <color indexed="8"/>
      </left>
      <right style="thin">
        <color indexed="8"/>
      </right>
      <top>
        <color indexed="8"/>
      </top>
      <bottom>
        <color indexed="8"/>
      </bottom>
      <diagonal/>
    </border>
    <border>
      <left style="thin">
        <color indexed="11"/>
      </left>
      <right style="thin">
        <color indexed="11"/>
      </right>
      <top style="thin">
        <color indexed="8"/>
      </top>
      <bottom style="thin">
        <color indexed="11"/>
      </bottom>
      <diagonal/>
    </border>
    <border>
      <left style="thin">
        <color indexed="11"/>
      </left>
      <right style="thin">
        <color indexed="11"/>
      </right>
      <top style="thin">
        <color indexed="11"/>
      </top>
      <bottom style="thin">
        <color indexed="31"/>
      </bottom>
      <diagonal/>
    </border>
    <border>
      <left style="thin">
        <color indexed="11"/>
      </left>
      <right style="thin">
        <color indexed="31"/>
      </right>
      <top style="thin">
        <color indexed="11"/>
      </top>
      <bottom style="thin">
        <color indexed="11"/>
      </bottom>
      <diagonal/>
    </border>
    <border>
      <left style="thin">
        <color indexed="31"/>
      </left>
      <right style="thin">
        <color indexed="31"/>
      </right>
      <top style="thin">
        <color indexed="31"/>
      </top>
      <bottom style="thin">
        <color indexed="31"/>
      </bottom>
      <diagonal/>
    </border>
    <border>
      <left style="thin">
        <color indexed="31"/>
      </left>
      <right style="thin">
        <color indexed="11"/>
      </right>
      <top style="thin">
        <color indexed="11"/>
      </top>
      <bottom style="thin">
        <color indexed="11"/>
      </bottom>
      <diagonal/>
    </border>
    <border>
      <left style="thin">
        <color indexed="11"/>
      </left>
      <right style="thin">
        <color indexed="11"/>
      </right>
      <top style="thin">
        <color indexed="31"/>
      </top>
      <bottom style="thin">
        <color indexed="11"/>
      </bottom>
      <diagonal/>
    </border>
  </borders>
  <cellStyleXfs count="1">
    <xf numFmtId="0" fontId="0" applyNumberFormat="0" applyFont="1" applyFill="0" applyBorder="0" applyAlignment="1" applyProtection="0">
      <alignment vertical="top" wrapText="1"/>
    </xf>
  </cellStyleXfs>
  <cellXfs count="296">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3" fillId="2" borderId="1" applyNumberFormat="1" applyFont="1" applyFill="1" applyBorder="1" applyAlignment="1" applyProtection="0">
      <alignment horizontal="left" vertical="center"/>
    </xf>
    <xf numFmtId="0" fontId="3" fillId="2" borderId="2" applyNumberFormat="0" applyFont="1" applyFill="1" applyBorder="1" applyAlignment="1" applyProtection="0">
      <alignment horizontal="left" vertical="center"/>
    </xf>
    <xf numFmtId="0" fontId="0" fillId="2" borderId="2" applyNumberFormat="0" applyFont="1" applyFill="1" applyBorder="1" applyAlignment="1" applyProtection="0">
      <alignment vertical="top" wrapText="1"/>
    </xf>
    <xf numFmtId="0" fontId="3" fillId="2" borderId="3" applyNumberFormat="0" applyFont="1" applyFill="1" applyBorder="1" applyAlignment="1" applyProtection="0">
      <alignment horizontal="left" vertical="center"/>
    </xf>
    <xf numFmtId="49" fontId="4" fillId="3" borderId="4" applyNumberFormat="1" applyFont="1" applyFill="1" applyBorder="1" applyAlignment="1" applyProtection="0">
      <alignment horizontal="left" vertical="center" wrapText="1"/>
    </xf>
    <xf numFmtId="0" fontId="5" fillId="4" borderId="4" applyNumberFormat="0" applyFont="1" applyFill="1" applyBorder="1" applyAlignment="1" applyProtection="0">
      <alignment vertical="top" wrapText="1"/>
    </xf>
    <xf numFmtId="0" fontId="0" fillId="2" borderId="4" applyNumberFormat="0" applyFont="1" applyFill="1" applyBorder="1" applyAlignment="1" applyProtection="0">
      <alignment vertical="top" wrapText="1"/>
    </xf>
    <xf numFmtId="49" fontId="0" fillId="3" borderId="5" applyNumberFormat="1" applyFont="1" applyFill="1" applyBorder="1" applyAlignment="1" applyProtection="0">
      <alignment horizontal="left" vertical="center"/>
    </xf>
    <xf numFmtId="49" fontId="0" fillId="3" borderId="5" applyNumberFormat="1" applyFont="1" applyFill="1" applyBorder="1" applyAlignment="1" applyProtection="0">
      <alignment horizontal="left" vertical="center" wrapText="1"/>
    </xf>
    <xf numFmtId="0" fontId="5" fillId="2" borderId="5" applyNumberFormat="0" applyFont="1" applyFill="1" applyBorder="1" applyAlignment="1" applyProtection="0">
      <alignment vertical="top" wrapText="1"/>
    </xf>
    <xf numFmtId="0" fontId="5" fillId="2" borderId="4" applyNumberFormat="0" applyFont="1" applyFill="1" applyBorder="1" applyAlignment="1" applyProtection="0">
      <alignment vertical="top" wrapText="1"/>
    </xf>
    <xf numFmtId="0" fontId="5" fillId="2" borderId="4" applyNumberFormat="0" applyFont="1" applyFill="1" applyBorder="1" applyAlignment="1" applyProtection="0">
      <alignment horizontal="left" vertical="top" wrapText="1"/>
    </xf>
    <xf numFmtId="49" fontId="0" fillId="2" borderId="6" applyNumberFormat="1" applyFont="1" applyFill="1" applyBorder="1" applyAlignment="1" applyProtection="0">
      <alignment horizontal="left" vertical="center" wrapText="1"/>
    </xf>
    <xf numFmtId="49" fontId="6" fillId="3" borderId="7" applyNumberFormat="1" applyFont="1" applyFill="1" applyBorder="1" applyAlignment="1" applyProtection="0">
      <alignment horizontal="left" vertical="center" wrapText="1"/>
    </xf>
    <xf numFmtId="0" fontId="0" fillId="2" borderId="8" applyNumberFormat="0" applyFont="1" applyFill="1" applyBorder="1" applyAlignment="1" applyProtection="0">
      <alignment vertical="top" wrapText="1"/>
    </xf>
    <xf numFmtId="49" fontId="8" fillId="3" borderId="9" applyNumberFormat="1" applyFont="1" applyFill="1" applyBorder="1" applyAlignment="1" applyProtection="0">
      <alignment horizontal="center" vertical="center" wrapText="1"/>
    </xf>
    <xf numFmtId="49" fontId="8" fillId="3" borderId="4" applyNumberFormat="1" applyFont="1" applyFill="1" applyBorder="1" applyAlignment="1" applyProtection="0">
      <alignment horizontal="center" vertical="center" wrapText="1"/>
    </xf>
    <xf numFmtId="49" fontId="0" fillId="3" borderId="4" applyNumberFormat="1" applyFont="1" applyFill="1" applyBorder="1" applyAlignment="1" applyProtection="0">
      <alignment horizontal="right" vertical="center" wrapText="1"/>
    </xf>
    <xf numFmtId="49" fontId="0" fillId="2" borderId="4" applyNumberFormat="1" applyFont="1" applyFill="1" applyBorder="1" applyAlignment="1" applyProtection="0">
      <alignment horizontal="left" vertical="center"/>
    </xf>
    <xf numFmtId="49" fontId="0" fillId="5" borderId="10" applyNumberFormat="1" applyFont="1" applyFill="1" applyBorder="1" applyAlignment="1" applyProtection="0">
      <alignment horizontal="left" vertical="center" wrapText="1"/>
    </xf>
    <xf numFmtId="49" fontId="9" fillId="2" borderId="11" applyNumberFormat="1" applyFont="1" applyFill="1" applyBorder="1" applyAlignment="1" applyProtection="0">
      <alignment horizontal="left" vertical="center" wrapText="1"/>
    </xf>
    <xf numFmtId="49" fontId="0" fillId="3" borderId="4" applyNumberFormat="1" applyFont="1" applyFill="1" applyBorder="1" applyAlignment="1" applyProtection="0">
      <alignment horizontal="left" vertical="center"/>
    </xf>
    <xf numFmtId="49" fontId="0" fillId="6" borderId="9" applyNumberFormat="1" applyFont="1" applyFill="1" applyBorder="1" applyAlignment="1" applyProtection="0">
      <alignment horizontal="left" vertical="center" wrapText="1"/>
    </xf>
    <xf numFmtId="49" fontId="9" fillId="2" borderId="8" applyNumberFormat="1" applyFont="1" applyFill="1" applyBorder="1" applyAlignment="1" applyProtection="0">
      <alignment horizontal="left" vertical="center" wrapText="1"/>
    </xf>
    <xf numFmtId="0" fontId="0" fillId="2" borderId="4" applyNumberFormat="0" applyFont="1" applyFill="1" applyBorder="1" applyAlignment="1" applyProtection="0">
      <alignment vertical="top"/>
    </xf>
    <xf numFmtId="49" fontId="0" fillId="7" borderId="12" applyNumberFormat="1" applyFont="1" applyFill="1" applyBorder="1" applyAlignment="1" applyProtection="0">
      <alignment horizontal="left" vertical="center" wrapText="1"/>
    </xf>
    <xf numFmtId="49" fontId="0" fillId="2" borderId="13" applyNumberFormat="1" applyFont="1" applyFill="1" applyBorder="1" applyAlignment="1" applyProtection="0">
      <alignment horizontal="left" vertical="center" wrapText="1"/>
    </xf>
    <xf numFmtId="49" fontId="0" fillId="3" borderId="13" applyNumberFormat="1" applyFont="1" applyFill="1" applyBorder="1" applyAlignment="1" applyProtection="0">
      <alignment horizontal="left" vertical="center" wrapText="1"/>
    </xf>
    <xf numFmtId="49" fontId="0" fillId="3" borderId="13" applyNumberFormat="1" applyFont="1" applyFill="1" applyBorder="1" applyAlignment="1" applyProtection="0">
      <alignment horizontal="left" vertical="center"/>
    </xf>
    <xf numFmtId="49" fontId="8" fillId="3" borderId="14" applyNumberFormat="1" applyFont="1" applyFill="1" applyBorder="1" applyAlignment="1" applyProtection="0">
      <alignment horizontal="center" vertical="center" wrapText="1"/>
    </xf>
    <xf numFmtId="49" fontId="0" fillId="3" borderId="14" applyNumberFormat="1" applyFont="1" applyFill="1" applyBorder="1" applyAlignment="1" applyProtection="0">
      <alignment horizontal="right" vertical="center" wrapText="1"/>
    </xf>
    <xf numFmtId="0" fontId="0" fillId="2" borderId="14" applyNumberFormat="0" applyFont="1" applyFill="1" applyBorder="1" applyAlignment="1" applyProtection="0">
      <alignment vertical="top" wrapText="1"/>
    </xf>
    <xf numFmtId="49" fontId="0" fillId="3" borderId="14" applyNumberFormat="1" applyFont="1" applyFill="1" applyBorder="1" applyAlignment="1" applyProtection="0">
      <alignment horizontal="left" vertical="center"/>
    </xf>
    <xf numFmtId="49" fontId="8" fillId="3" borderId="15" applyNumberFormat="1" applyFont="1" applyFill="1" applyBorder="1" applyAlignment="1" applyProtection="0">
      <alignment horizontal="center" vertical="center" wrapText="1"/>
    </xf>
    <xf numFmtId="49" fontId="8" fillId="3" borderId="16" applyNumberFormat="1" applyFont="1" applyFill="1" applyBorder="1" applyAlignment="1" applyProtection="0">
      <alignment horizontal="center" vertical="center" wrapText="1"/>
    </xf>
    <xf numFmtId="49" fontId="8" fillId="3" borderId="17" applyNumberFormat="1" applyFont="1" applyFill="1" applyBorder="1" applyAlignment="1" applyProtection="0">
      <alignment horizontal="center" vertical="center" wrapText="1"/>
    </xf>
    <xf numFmtId="0" fontId="0" fillId="2" borderId="18" applyNumberFormat="0" applyFont="1" applyFill="1" applyBorder="1" applyAlignment="1" applyProtection="0">
      <alignment vertical="top" wrapText="1"/>
    </xf>
    <xf numFmtId="0" fontId="0" fillId="2" borderId="19" applyNumberFormat="0" applyFont="1" applyFill="1" applyBorder="1" applyAlignment="1" applyProtection="0">
      <alignment vertical="top" wrapText="1"/>
    </xf>
    <xf numFmtId="49" fontId="8" fillId="3" borderId="20" applyNumberFormat="1" applyFont="1" applyFill="1" applyBorder="1" applyAlignment="1" applyProtection="0">
      <alignment horizontal="center" vertical="center" wrapText="1"/>
    </xf>
    <xf numFmtId="49" fontId="10" fillId="3" borderId="17" applyNumberFormat="1" applyFont="1" applyFill="1" applyBorder="1" applyAlignment="1" applyProtection="0">
      <alignment horizontal="center" vertical="center" wrapText="1"/>
    </xf>
    <xf numFmtId="49" fontId="8" fillId="3" borderId="21" applyNumberFormat="1" applyFont="1" applyFill="1" applyBorder="1" applyAlignment="1" applyProtection="0">
      <alignment horizontal="center" vertical="center" wrapText="1"/>
    </xf>
    <xf numFmtId="0" fontId="5" fillId="4" borderId="22" applyNumberFormat="0" applyFont="1" applyFill="1" applyBorder="1" applyAlignment="1" applyProtection="0">
      <alignment vertical="top" wrapText="1"/>
    </xf>
    <xf numFmtId="0" fontId="5" fillId="4" borderId="23" applyNumberFormat="0" applyFont="1" applyFill="1" applyBorder="1" applyAlignment="1" applyProtection="0">
      <alignment vertical="top" wrapText="1"/>
    </xf>
    <xf numFmtId="49" fontId="13" fillId="3" borderId="11" applyNumberFormat="1" applyFont="1" applyFill="1" applyBorder="1" applyAlignment="1" applyProtection="0">
      <alignment horizontal="center" vertical="center" wrapText="1"/>
    </xf>
    <xf numFmtId="49" fontId="8" fillId="3" borderId="11" applyNumberFormat="1" applyFont="1" applyFill="1" applyBorder="1" applyAlignment="1" applyProtection="0">
      <alignment horizontal="center" vertical="center" wrapText="1"/>
    </xf>
    <xf numFmtId="0" fontId="0" fillId="2" borderId="11" applyNumberFormat="0" applyFont="1" applyFill="1" applyBorder="1" applyAlignment="1" applyProtection="0">
      <alignment vertical="top" wrapText="1"/>
    </xf>
    <xf numFmtId="0" fontId="0" fillId="2" borderId="23" applyNumberFormat="0" applyFont="1" applyFill="1" applyBorder="1" applyAlignment="1" applyProtection="0">
      <alignment vertical="top" wrapText="1"/>
    </xf>
    <xf numFmtId="49" fontId="8" fillId="2" borderId="24" applyNumberFormat="1" applyFont="1" applyFill="1" applyBorder="1" applyAlignment="1" applyProtection="0">
      <alignment horizontal="center" vertical="center" wrapText="1"/>
    </xf>
    <xf numFmtId="0" fontId="0" fillId="2" borderId="25" applyNumberFormat="0" applyFont="1" applyFill="1" applyBorder="1" applyAlignment="1" applyProtection="0">
      <alignment vertical="top" wrapText="1"/>
    </xf>
    <xf numFmtId="0" fontId="0" fillId="2" borderId="26" applyNumberFormat="0" applyFont="1" applyFill="1" applyBorder="1" applyAlignment="1" applyProtection="0">
      <alignment vertical="top" wrapText="1"/>
    </xf>
    <xf numFmtId="0" fontId="5" fillId="4" borderId="27" applyNumberFormat="0" applyFont="1" applyFill="1" applyBorder="1" applyAlignment="1" applyProtection="0">
      <alignment vertical="top" wrapText="1"/>
    </xf>
    <xf numFmtId="49" fontId="14" fillId="8" borderId="28" applyNumberFormat="1" applyFont="1" applyFill="1" applyBorder="1" applyAlignment="1" applyProtection="0">
      <alignment vertical="center" wrapText="1"/>
    </xf>
    <xf numFmtId="49" fontId="15" fillId="8" borderId="11" applyNumberFormat="1" applyFont="1" applyFill="1" applyBorder="1" applyAlignment="1" applyProtection="0">
      <alignment vertical="center" wrapText="1"/>
    </xf>
    <xf numFmtId="49" fontId="18" fillId="8" borderId="11" applyNumberFormat="1" applyFont="1" applyFill="1" applyBorder="1" applyAlignment="1" applyProtection="0">
      <alignment vertical="center" wrapText="1"/>
    </xf>
    <xf numFmtId="0" fontId="19" fillId="8" borderId="11" applyNumberFormat="1" applyFont="1" applyFill="1" applyBorder="1" applyAlignment="1" applyProtection="0">
      <alignment horizontal="center" vertical="center" wrapText="1"/>
    </xf>
    <xf numFmtId="0" fontId="20" fillId="8" borderId="11" applyNumberFormat="1" applyFont="1" applyFill="1" applyBorder="1" applyAlignment="1" applyProtection="0">
      <alignment horizontal="center" vertical="center" wrapText="1"/>
    </xf>
    <xf numFmtId="59" fontId="21" fillId="8" borderId="11" applyNumberFormat="1" applyFont="1" applyFill="1" applyBorder="1" applyAlignment="1" applyProtection="0">
      <alignment horizontal="center" vertical="center" wrapText="1"/>
    </xf>
    <xf numFmtId="59" fontId="21" fillId="8" borderId="29" applyNumberFormat="1" applyFont="1" applyFill="1" applyBorder="1" applyAlignment="1" applyProtection="0">
      <alignment horizontal="center" vertical="center" wrapText="1"/>
    </xf>
    <xf numFmtId="0" fontId="22" fillId="8" borderId="11" applyNumberFormat="1" applyFont="1" applyFill="1" applyBorder="1" applyAlignment="1" applyProtection="0">
      <alignment horizontal="center" vertical="center" wrapText="1"/>
    </xf>
    <xf numFmtId="0" fontId="22" fillId="8" borderId="29" applyNumberFormat="1" applyFont="1" applyFill="1" applyBorder="1" applyAlignment="1" applyProtection="0">
      <alignment horizontal="center" vertical="center" wrapText="1"/>
    </xf>
    <xf numFmtId="0" fontId="23" fillId="5" borderId="24" applyNumberFormat="0" applyFont="1" applyFill="1" applyBorder="1" applyAlignment="1" applyProtection="0">
      <alignment horizontal="left" vertical="center" wrapText="1"/>
    </xf>
    <xf numFmtId="49" fontId="18" fillId="8" borderId="25" applyNumberFormat="1" applyFont="1" applyFill="1" applyBorder="1" applyAlignment="1" applyProtection="0">
      <alignment vertical="top" wrapText="1"/>
    </xf>
    <xf numFmtId="49" fontId="18" fillId="8" borderId="30" applyNumberFormat="1" applyFont="1" applyFill="1" applyBorder="1" applyAlignment="1" applyProtection="0">
      <alignment vertical="center" indent="1" wrapText="1" readingOrder="1"/>
    </xf>
    <xf numFmtId="0" fontId="5" fillId="9" borderId="31" applyNumberFormat="0" applyFont="1" applyFill="1" applyBorder="1" applyAlignment="1" applyProtection="0">
      <alignment vertical="top" wrapText="1"/>
    </xf>
    <xf numFmtId="0" fontId="0" fillId="2" borderId="32" applyNumberFormat="0" applyFont="1" applyFill="1" applyBorder="1" applyAlignment="1" applyProtection="0">
      <alignment vertical="top" wrapText="1"/>
    </xf>
    <xf numFmtId="49" fontId="0" fillId="6" borderId="24" applyNumberFormat="1" applyFont="1" applyFill="1" applyBorder="1" applyAlignment="1" applyProtection="0">
      <alignment horizontal="left" vertical="center" wrapText="1"/>
    </xf>
    <xf numFmtId="0" fontId="5" fillId="9" borderId="22" applyNumberFormat="0" applyFont="1" applyFill="1" applyBorder="1" applyAlignment="1" applyProtection="0">
      <alignment vertical="top" wrapText="1"/>
    </xf>
    <xf numFmtId="49" fontId="14" fillId="10" borderId="28" applyNumberFormat="1" applyFont="1" applyFill="1" applyBorder="1" applyAlignment="1" applyProtection="0">
      <alignment vertical="center" wrapText="1"/>
    </xf>
    <xf numFmtId="49" fontId="15" fillId="10" borderId="11" applyNumberFormat="1" applyFont="1" applyFill="1" applyBorder="1" applyAlignment="1" applyProtection="0">
      <alignment vertical="center" wrapText="1"/>
    </xf>
    <xf numFmtId="49" fontId="18" fillId="10" borderId="11" applyNumberFormat="1" applyFont="1" applyFill="1" applyBorder="1" applyAlignment="1" applyProtection="0">
      <alignment vertical="center" wrapText="1"/>
    </xf>
    <xf numFmtId="0" fontId="19" fillId="10" borderId="11" applyNumberFormat="1" applyFont="1" applyFill="1" applyBorder="1" applyAlignment="1" applyProtection="0">
      <alignment horizontal="center" vertical="center" wrapText="1"/>
    </xf>
    <xf numFmtId="0" fontId="20" fillId="10" borderId="11" applyNumberFormat="1" applyFont="1" applyFill="1" applyBorder="1" applyAlignment="1" applyProtection="0">
      <alignment horizontal="center" vertical="center" wrapText="1"/>
    </xf>
    <xf numFmtId="59" fontId="21" fillId="10" borderId="11" applyNumberFormat="1" applyFont="1" applyFill="1" applyBorder="1" applyAlignment="1" applyProtection="0">
      <alignment horizontal="center" vertical="center" wrapText="1"/>
    </xf>
    <xf numFmtId="59" fontId="21" fillId="10" borderId="29" applyNumberFormat="1" applyFont="1" applyFill="1" applyBorder="1" applyAlignment="1" applyProtection="0">
      <alignment horizontal="center" vertical="center" wrapText="1"/>
    </xf>
    <xf numFmtId="0" fontId="22" fillId="10" borderId="11" applyNumberFormat="1" applyFont="1" applyFill="1" applyBorder="1" applyAlignment="1" applyProtection="0">
      <alignment horizontal="center" vertical="center" wrapText="1"/>
    </xf>
    <xf numFmtId="0" fontId="22" fillId="10" borderId="29" applyNumberFormat="1" applyFont="1" applyFill="1" applyBorder="1" applyAlignment="1" applyProtection="0">
      <alignment horizontal="center" vertical="center" wrapText="1"/>
    </xf>
    <xf numFmtId="49" fontId="18" fillId="10" borderId="25" applyNumberFormat="1" applyFont="1" applyFill="1" applyBorder="1" applyAlignment="1" applyProtection="0">
      <alignment vertical="top" wrapText="1"/>
    </xf>
    <xf numFmtId="49" fontId="18" fillId="10" borderId="30" applyNumberFormat="1" applyFont="1" applyFill="1" applyBorder="1" applyAlignment="1" applyProtection="0">
      <alignment vertical="center" indent="1" wrapText="1" readingOrder="1"/>
    </xf>
    <xf numFmtId="49" fontId="18" fillId="10" borderId="30" applyNumberFormat="1" applyFont="1" applyFill="1" applyBorder="1" applyAlignment="1" applyProtection="0">
      <alignment vertical="center" wrapText="1"/>
    </xf>
    <xf numFmtId="49" fontId="14" fillId="11" borderId="28" applyNumberFormat="1" applyFont="1" applyFill="1" applyBorder="1" applyAlignment="1" applyProtection="0">
      <alignment vertical="center" wrapText="1"/>
    </xf>
    <xf numFmtId="49" fontId="15" fillId="11" borderId="11" applyNumberFormat="1" applyFont="1" applyFill="1" applyBorder="1" applyAlignment="1" applyProtection="0">
      <alignment vertical="center" wrapText="1"/>
    </xf>
    <xf numFmtId="49" fontId="18" fillId="11" borderId="11" applyNumberFormat="1" applyFont="1" applyFill="1" applyBorder="1" applyAlignment="1" applyProtection="0">
      <alignment vertical="center" wrapText="1"/>
    </xf>
    <xf numFmtId="0" fontId="19" fillId="11" borderId="11" applyNumberFormat="1" applyFont="1" applyFill="1" applyBorder="1" applyAlignment="1" applyProtection="0">
      <alignment horizontal="center" vertical="center" wrapText="1"/>
    </xf>
    <xf numFmtId="0" fontId="20" fillId="11" borderId="11" applyNumberFormat="1" applyFont="1" applyFill="1" applyBorder="1" applyAlignment="1" applyProtection="0">
      <alignment horizontal="center" vertical="center" wrapText="1"/>
    </xf>
    <xf numFmtId="59" fontId="21" fillId="11" borderId="11" applyNumberFormat="1" applyFont="1" applyFill="1" applyBorder="1" applyAlignment="1" applyProtection="0">
      <alignment horizontal="center" vertical="center" wrapText="1"/>
    </xf>
    <xf numFmtId="59" fontId="21" fillId="11" borderId="29" applyNumberFormat="1" applyFont="1" applyFill="1" applyBorder="1" applyAlignment="1" applyProtection="0">
      <alignment horizontal="center" vertical="center" wrapText="1"/>
    </xf>
    <xf numFmtId="0" fontId="22" fillId="11" borderId="11" applyNumberFormat="1" applyFont="1" applyFill="1" applyBorder="1" applyAlignment="1" applyProtection="0">
      <alignment horizontal="center" vertical="center" wrapText="1"/>
    </xf>
    <xf numFmtId="0" fontId="22" fillId="11" borderId="29" applyNumberFormat="1" applyFont="1" applyFill="1" applyBorder="1" applyAlignment="1" applyProtection="0">
      <alignment horizontal="center" vertical="center" wrapText="1"/>
    </xf>
    <xf numFmtId="49" fontId="18" fillId="11" borderId="25" applyNumberFormat="1" applyFont="1" applyFill="1" applyBorder="1" applyAlignment="1" applyProtection="0">
      <alignment vertical="top" wrapText="1"/>
    </xf>
    <xf numFmtId="49" fontId="18" fillId="11" borderId="30" applyNumberFormat="1" applyFont="1" applyFill="1" applyBorder="1" applyAlignment="1" applyProtection="0">
      <alignment vertical="center" indent="1" wrapText="1" readingOrder="1"/>
    </xf>
    <xf numFmtId="49" fontId="18" fillId="11" borderId="30" applyNumberFormat="1" applyFont="1" applyFill="1" applyBorder="1" applyAlignment="1" applyProtection="0">
      <alignment vertical="center" indent="1" wrapText="1"/>
    </xf>
    <xf numFmtId="49" fontId="15" fillId="12" borderId="28" applyNumberFormat="1" applyFont="1" applyFill="1" applyBorder="1" applyAlignment="1" applyProtection="0">
      <alignment vertical="center" wrapText="1"/>
    </xf>
    <xf numFmtId="49" fontId="15" fillId="12" borderId="11" applyNumberFormat="1" applyFont="1" applyFill="1" applyBorder="1" applyAlignment="1" applyProtection="0">
      <alignment vertical="center" wrapText="1"/>
    </xf>
    <xf numFmtId="49" fontId="18" fillId="12" borderId="11" applyNumberFormat="1" applyFont="1" applyFill="1" applyBorder="1" applyAlignment="1" applyProtection="0">
      <alignment vertical="center" wrapText="1"/>
    </xf>
    <xf numFmtId="0" fontId="19" fillId="12" borderId="11" applyNumberFormat="1" applyFont="1" applyFill="1" applyBorder="1" applyAlignment="1" applyProtection="0">
      <alignment horizontal="center" vertical="center" wrapText="1"/>
    </xf>
    <xf numFmtId="0" fontId="20" fillId="12" borderId="11" applyNumberFormat="1" applyFont="1" applyFill="1" applyBorder="1" applyAlignment="1" applyProtection="0">
      <alignment horizontal="center" vertical="center" wrapText="1"/>
    </xf>
    <xf numFmtId="59" fontId="21" fillId="12" borderId="11" applyNumberFormat="1" applyFont="1" applyFill="1" applyBorder="1" applyAlignment="1" applyProtection="0">
      <alignment horizontal="center" vertical="center" wrapText="1"/>
    </xf>
    <xf numFmtId="59" fontId="21" fillId="12" borderId="29" applyNumberFormat="1" applyFont="1" applyFill="1" applyBorder="1" applyAlignment="1" applyProtection="0">
      <alignment horizontal="center" vertical="center" wrapText="1"/>
    </xf>
    <xf numFmtId="0" fontId="22" fillId="12" borderId="11" applyNumberFormat="1" applyFont="1" applyFill="1" applyBorder="1" applyAlignment="1" applyProtection="0">
      <alignment horizontal="center" vertical="center" wrapText="1"/>
    </xf>
    <xf numFmtId="0" fontId="22" fillId="12" borderId="29" applyNumberFormat="1" applyFont="1" applyFill="1" applyBorder="1" applyAlignment="1" applyProtection="0">
      <alignment horizontal="center" vertical="center" wrapText="1"/>
    </xf>
    <xf numFmtId="49" fontId="18" fillId="12" borderId="25" applyNumberFormat="1" applyFont="1" applyFill="1" applyBorder="1" applyAlignment="1" applyProtection="0">
      <alignment vertical="top" wrapText="1"/>
    </xf>
    <xf numFmtId="49" fontId="18" fillId="12" borderId="30" applyNumberFormat="1" applyFont="1" applyFill="1" applyBorder="1" applyAlignment="1" applyProtection="0">
      <alignment vertical="center" indent="1" wrapText="1" readingOrder="1"/>
    </xf>
    <xf numFmtId="49" fontId="14" fillId="13" borderId="28" applyNumberFormat="1" applyFont="1" applyFill="1" applyBorder="1" applyAlignment="1" applyProtection="0">
      <alignment vertical="center" wrapText="1"/>
    </xf>
    <xf numFmtId="49" fontId="15" fillId="13" borderId="11" applyNumberFormat="1" applyFont="1" applyFill="1" applyBorder="1" applyAlignment="1" applyProtection="0">
      <alignment horizontal="left" vertical="center" wrapText="1"/>
    </xf>
    <xf numFmtId="49" fontId="18" fillId="13" borderId="11" applyNumberFormat="1" applyFont="1" applyFill="1" applyBorder="1" applyAlignment="1" applyProtection="0">
      <alignment vertical="center" wrapText="1"/>
    </xf>
    <xf numFmtId="0" fontId="19" fillId="13" borderId="11" applyNumberFormat="1" applyFont="1" applyFill="1" applyBorder="1" applyAlignment="1" applyProtection="0">
      <alignment horizontal="center" vertical="center" wrapText="1"/>
    </xf>
    <xf numFmtId="0" fontId="20" fillId="13" borderId="11" applyNumberFormat="1" applyFont="1" applyFill="1" applyBorder="1" applyAlignment="1" applyProtection="0">
      <alignment horizontal="center" vertical="center" wrapText="1"/>
    </xf>
    <xf numFmtId="59" fontId="21" fillId="13" borderId="11" applyNumberFormat="1" applyFont="1" applyFill="1" applyBorder="1" applyAlignment="1" applyProtection="0">
      <alignment horizontal="center" vertical="center" wrapText="1"/>
    </xf>
    <xf numFmtId="59" fontId="21" fillId="13" borderId="29" applyNumberFormat="1" applyFont="1" applyFill="1" applyBorder="1" applyAlignment="1" applyProtection="0">
      <alignment horizontal="center" vertical="center" wrapText="1"/>
    </xf>
    <xf numFmtId="0" fontId="22" fillId="13" borderId="11" applyNumberFormat="1" applyFont="1" applyFill="1" applyBorder="1" applyAlignment="1" applyProtection="0">
      <alignment horizontal="center" vertical="center" wrapText="1"/>
    </xf>
    <xf numFmtId="0" fontId="22" fillId="13" borderId="29" applyNumberFormat="1" applyFont="1" applyFill="1" applyBorder="1" applyAlignment="1" applyProtection="0">
      <alignment horizontal="center" vertical="center" wrapText="1"/>
    </xf>
    <xf numFmtId="49" fontId="18" fillId="13" borderId="25" applyNumberFormat="1" applyFont="1" applyFill="1" applyBorder="1" applyAlignment="1" applyProtection="0">
      <alignment vertical="top" wrapText="1"/>
    </xf>
    <xf numFmtId="49" fontId="18" fillId="13" borderId="30" applyNumberFormat="1" applyFont="1" applyFill="1" applyBorder="1" applyAlignment="1" applyProtection="0">
      <alignment vertical="center" indent="1" wrapText="1" readingOrder="1"/>
    </xf>
    <xf numFmtId="49" fontId="15" fillId="13" borderId="11" applyNumberFormat="1" applyFont="1" applyFill="1" applyBorder="1" applyAlignment="1" applyProtection="0">
      <alignment vertical="center" wrapText="1"/>
    </xf>
    <xf numFmtId="49" fontId="23" fillId="5" borderId="24" applyNumberFormat="1" applyFont="1" applyFill="1" applyBorder="1" applyAlignment="1" applyProtection="0">
      <alignment horizontal="left" vertical="center" wrapText="1"/>
    </xf>
    <xf numFmtId="49" fontId="14" fillId="14" borderId="28" applyNumberFormat="1" applyFont="1" applyFill="1" applyBorder="1" applyAlignment="1" applyProtection="0">
      <alignment vertical="center" wrapText="1"/>
    </xf>
    <xf numFmtId="49" fontId="15" fillId="14" borderId="11" applyNumberFormat="1" applyFont="1" applyFill="1" applyBorder="1" applyAlignment="1" applyProtection="0">
      <alignment vertical="center" wrapText="1"/>
    </xf>
    <xf numFmtId="49" fontId="18" fillId="14" borderId="11" applyNumberFormat="1" applyFont="1" applyFill="1" applyBorder="1" applyAlignment="1" applyProtection="0">
      <alignment vertical="center" wrapText="1"/>
    </xf>
    <xf numFmtId="0" fontId="19" fillId="14" borderId="11" applyNumberFormat="1" applyFont="1" applyFill="1" applyBorder="1" applyAlignment="1" applyProtection="0">
      <alignment horizontal="center" vertical="center" wrapText="1"/>
    </xf>
    <xf numFmtId="0" fontId="20" fillId="14" borderId="11" applyNumberFormat="1" applyFont="1" applyFill="1" applyBorder="1" applyAlignment="1" applyProtection="0">
      <alignment horizontal="center" vertical="center" wrapText="1"/>
    </xf>
    <xf numFmtId="59" fontId="21" fillId="14" borderId="11" applyNumberFormat="1" applyFont="1" applyFill="1" applyBorder="1" applyAlignment="1" applyProtection="0">
      <alignment horizontal="center" vertical="center" wrapText="1"/>
    </xf>
    <xf numFmtId="59" fontId="21" fillId="14" borderId="29" applyNumberFormat="1" applyFont="1" applyFill="1" applyBorder="1" applyAlignment="1" applyProtection="0">
      <alignment horizontal="center" vertical="center" wrapText="1"/>
    </xf>
    <xf numFmtId="0" fontId="22" fillId="14" borderId="11" applyNumberFormat="1" applyFont="1" applyFill="1" applyBorder="1" applyAlignment="1" applyProtection="0">
      <alignment horizontal="center" vertical="center" wrapText="1"/>
    </xf>
    <xf numFmtId="0" fontId="22" fillId="14" borderId="29" applyNumberFormat="1" applyFont="1" applyFill="1" applyBorder="1" applyAlignment="1" applyProtection="0">
      <alignment horizontal="center" vertical="center" wrapText="1"/>
    </xf>
    <xf numFmtId="49" fontId="18" fillId="14" borderId="25" applyNumberFormat="1" applyFont="1" applyFill="1" applyBorder="1" applyAlignment="1" applyProtection="0">
      <alignment vertical="top" wrapText="1"/>
    </xf>
    <xf numFmtId="49" fontId="18" fillId="14" borderId="30" applyNumberFormat="1" applyFont="1" applyFill="1" applyBorder="1" applyAlignment="1" applyProtection="0">
      <alignment vertical="center" indent="1" wrapText="1" readingOrder="1"/>
    </xf>
    <xf numFmtId="0" fontId="5" fillId="9" borderId="33" applyNumberFormat="0" applyFont="1" applyFill="1" applyBorder="1" applyAlignment="1" applyProtection="0">
      <alignment vertical="top" wrapText="1"/>
    </xf>
    <xf numFmtId="49" fontId="15" fillId="14" borderId="34" applyNumberFormat="1" applyFont="1" applyFill="1" applyBorder="1" applyAlignment="1" applyProtection="0">
      <alignment vertical="center" wrapText="1"/>
    </xf>
    <xf numFmtId="49" fontId="18" fillId="14" borderId="34" applyNumberFormat="1" applyFont="1" applyFill="1" applyBorder="1" applyAlignment="1" applyProtection="0">
      <alignment vertical="center" wrapText="1"/>
    </xf>
    <xf numFmtId="0" fontId="19" fillId="14" borderId="34" applyNumberFormat="1" applyFont="1" applyFill="1" applyBorder="1" applyAlignment="1" applyProtection="0">
      <alignment horizontal="center" vertical="center" wrapText="1"/>
    </xf>
    <xf numFmtId="0" fontId="20" fillId="14" borderId="34" applyNumberFormat="1" applyFont="1" applyFill="1" applyBorder="1" applyAlignment="1" applyProtection="0">
      <alignment horizontal="center" vertical="center" wrapText="1"/>
    </xf>
    <xf numFmtId="59" fontId="21" fillId="14" borderId="34" applyNumberFormat="1" applyFont="1" applyFill="1" applyBorder="1" applyAlignment="1" applyProtection="0">
      <alignment horizontal="center" vertical="center" wrapText="1"/>
    </xf>
    <xf numFmtId="0" fontId="0" fillId="2" borderId="35" applyNumberFormat="0" applyFont="1" applyFill="1" applyBorder="1" applyAlignment="1" applyProtection="0">
      <alignment vertical="top" wrapText="1"/>
    </xf>
    <xf numFmtId="0" fontId="22" fillId="14" borderId="34" applyNumberFormat="1" applyFont="1" applyFill="1" applyBorder="1" applyAlignment="1" applyProtection="0">
      <alignment horizontal="center" vertical="center" wrapText="1"/>
    </xf>
    <xf numFmtId="0" fontId="23" fillId="5" borderId="36" applyNumberFormat="0" applyFont="1" applyFill="1" applyBorder="1" applyAlignment="1" applyProtection="0">
      <alignment horizontal="left" vertical="center" wrapText="1"/>
    </xf>
    <xf numFmtId="49" fontId="18" fillId="14" borderId="37" applyNumberFormat="1" applyFont="1" applyFill="1" applyBorder="1" applyAlignment="1" applyProtection="0">
      <alignment vertical="top" wrapText="1"/>
    </xf>
    <xf numFmtId="0" fontId="0" fillId="2" borderId="37" applyNumberFormat="0" applyFont="1" applyFill="1" applyBorder="1" applyAlignment="1" applyProtection="0">
      <alignment vertical="top" wrapText="1"/>
    </xf>
    <xf numFmtId="0" fontId="0" fillId="2" borderId="38" applyNumberFormat="0" applyFont="1" applyFill="1" applyBorder="1" applyAlignment="1" applyProtection="0">
      <alignment vertical="top" wrapText="1"/>
    </xf>
    <xf numFmtId="49" fontId="18" fillId="14" borderId="39" applyNumberFormat="1" applyFont="1" applyFill="1" applyBorder="1" applyAlignment="1" applyProtection="0">
      <alignment vertical="center" indent="1" wrapText="1" readingOrder="1"/>
    </xf>
    <xf numFmtId="0" fontId="14" fillId="3" borderId="40" applyNumberFormat="0" applyFont="1" applyFill="1" applyBorder="1" applyAlignment="1" applyProtection="0">
      <alignment vertical="center" wrapText="1"/>
    </xf>
    <xf numFmtId="0" fontId="15" fillId="3" borderId="40" applyNumberFormat="0" applyFont="1" applyFill="1" applyBorder="1" applyAlignment="1" applyProtection="0">
      <alignment vertical="center" wrapText="1"/>
    </xf>
    <xf numFmtId="0" fontId="18" fillId="3" borderId="40" applyNumberFormat="0" applyFont="1" applyFill="1" applyBorder="1" applyAlignment="1" applyProtection="0">
      <alignment vertical="center" wrapText="1"/>
    </xf>
    <xf numFmtId="0" fontId="39" fillId="3" borderId="40" applyNumberFormat="0" applyFont="1" applyFill="1" applyBorder="1" applyAlignment="1" applyProtection="0">
      <alignment vertical="center" wrapText="1"/>
    </xf>
    <xf numFmtId="0" fontId="18" fillId="3" borderId="40" applyNumberFormat="0" applyFont="1" applyFill="1" applyBorder="1" applyAlignment="1" applyProtection="0">
      <alignment horizontal="left" vertical="center" wrapText="1"/>
    </xf>
    <xf numFmtId="0" fontId="14" fillId="3" borderId="4" applyNumberFormat="0" applyFont="1" applyFill="1" applyBorder="1" applyAlignment="1" applyProtection="0">
      <alignment vertical="center" wrapText="1"/>
    </xf>
    <xf numFmtId="0" fontId="15" fillId="3" borderId="4" applyNumberFormat="0" applyFont="1" applyFill="1" applyBorder="1" applyAlignment="1" applyProtection="0">
      <alignment vertical="center" wrapText="1"/>
    </xf>
    <xf numFmtId="0" fontId="18" fillId="3" borderId="4" applyNumberFormat="0" applyFont="1" applyFill="1" applyBorder="1" applyAlignment="1" applyProtection="0">
      <alignment vertical="center" wrapText="1"/>
    </xf>
    <xf numFmtId="49" fontId="40" fillId="3" borderId="4" applyNumberFormat="1" applyFont="1" applyFill="1" applyBorder="1" applyAlignment="1" applyProtection="0">
      <alignment horizontal="right" vertical="center"/>
    </xf>
    <xf numFmtId="59" fontId="21" fillId="3" borderId="4" applyNumberFormat="1" applyFont="1" applyFill="1" applyBorder="1" applyAlignment="1" applyProtection="0">
      <alignment horizontal="center" vertical="center" wrapText="1"/>
    </xf>
    <xf numFmtId="0" fontId="22" fillId="3" borderId="4" applyNumberFormat="0" applyFont="1" applyFill="1" applyBorder="1" applyAlignment="1" applyProtection="0">
      <alignment horizontal="center" vertical="center" wrapText="1"/>
    </xf>
    <xf numFmtId="59" fontId="22" fillId="3" borderId="4" applyNumberFormat="1" applyFont="1" applyFill="1" applyBorder="1" applyAlignment="1" applyProtection="0">
      <alignment horizontal="center" vertical="center" wrapText="1"/>
    </xf>
    <xf numFmtId="0" fontId="18" fillId="3" borderId="4" applyNumberFormat="0" applyFont="1" applyFill="1" applyBorder="1" applyAlignment="1" applyProtection="0">
      <alignment horizontal="left" vertical="center" wrapText="1"/>
    </xf>
    <xf numFmtId="0" fontId="0" applyNumberFormat="1" applyFont="1" applyFill="0" applyBorder="0" applyAlignment="1" applyProtection="0">
      <alignment vertical="top" wrapText="1"/>
    </xf>
    <xf numFmtId="49" fontId="4" fillId="3" borderId="5" applyNumberFormat="1" applyFont="1" applyFill="1" applyBorder="1" applyAlignment="1" applyProtection="0">
      <alignment horizontal="left" vertical="center" wrapText="1"/>
    </xf>
    <xf numFmtId="0" fontId="5" fillId="4" borderId="5" applyNumberFormat="0" applyFont="1" applyFill="1" applyBorder="1" applyAlignment="1" applyProtection="0">
      <alignment vertical="top" wrapText="1"/>
    </xf>
    <xf numFmtId="0" fontId="0" fillId="2" borderId="5" applyNumberFormat="0" applyFont="1" applyFill="1" applyBorder="1" applyAlignment="1" applyProtection="0">
      <alignment vertical="top" wrapText="1"/>
    </xf>
    <xf numFmtId="0" fontId="4" fillId="3" borderId="5" applyNumberFormat="0" applyFont="1" applyFill="1" applyBorder="1" applyAlignment="1" applyProtection="0">
      <alignment horizontal="left" vertical="center" wrapText="1"/>
    </xf>
    <xf numFmtId="49" fontId="8" fillId="3" borderId="41" applyNumberFormat="1" applyFont="1" applyFill="1" applyBorder="1" applyAlignment="1" applyProtection="0">
      <alignment horizontal="center" vertical="center" wrapText="1"/>
    </xf>
    <xf numFmtId="49" fontId="8" fillId="3" borderId="42" applyNumberFormat="1" applyFont="1" applyFill="1" applyBorder="1" applyAlignment="1" applyProtection="0">
      <alignment horizontal="center" vertical="center" wrapText="1"/>
    </xf>
    <xf numFmtId="0" fontId="0" fillId="2" borderId="43" applyNumberFormat="0" applyFont="1" applyFill="1" applyBorder="1" applyAlignment="1" applyProtection="0">
      <alignment vertical="top" wrapText="1"/>
    </xf>
    <xf numFmtId="0" fontId="0" fillId="2" borderId="44" applyNumberFormat="0" applyFont="1" applyFill="1" applyBorder="1" applyAlignment="1" applyProtection="0">
      <alignment vertical="top" wrapText="1"/>
    </xf>
    <xf numFmtId="0" fontId="5" fillId="4" borderId="45" applyNumberFormat="0" applyFont="1" applyFill="1" applyBorder="1" applyAlignment="1" applyProtection="0">
      <alignment vertical="top" wrapText="1"/>
    </xf>
    <xf numFmtId="49" fontId="14" fillId="8" borderId="41" applyNumberFormat="1" applyFont="1" applyFill="1" applyBorder="1" applyAlignment="1" applyProtection="0">
      <alignment vertical="center" wrapText="1"/>
    </xf>
    <xf numFmtId="0" fontId="20" fillId="8" borderId="11" applyNumberFormat="1" applyFont="1" applyFill="1" applyBorder="1" applyAlignment="1" applyProtection="0">
      <alignment horizontal="center" vertical="center" wrapText="1" readingOrder="1"/>
    </xf>
    <xf numFmtId="0" fontId="41" fillId="8" borderId="11" applyNumberFormat="1" applyFont="1" applyFill="1" applyBorder="1" applyAlignment="1" applyProtection="0">
      <alignment horizontal="center" vertical="center" wrapText="1"/>
    </xf>
    <xf numFmtId="59" fontId="42" fillId="8" borderId="11" applyNumberFormat="1" applyFont="1" applyFill="1" applyBorder="1" applyAlignment="1" applyProtection="0">
      <alignment horizontal="center" vertical="center" wrapText="1"/>
    </xf>
    <xf numFmtId="59" fontId="21" fillId="8" borderId="41" applyNumberFormat="1" applyFont="1" applyFill="1" applyBorder="1" applyAlignment="1" applyProtection="0">
      <alignment horizontal="center" vertical="center" wrapText="1"/>
    </xf>
    <xf numFmtId="59" fontId="43" fillId="8" borderId="11" applyNumberFormat="1" applyFont="1" applyFill="1" applyBorder="1" applyAlignment="1" applyProtection="0">
      <alignment horizontal="center" vertical="center" wrapText="1"/>
    </xf>
    <xf numFmtId="59" fontId="22" fillId="8" borderId="41" applyNumberFormat="1" applyFont="1" applyFill="1" applyBorder="1" applyAlignment="1" applyProtection="0">
      <alignment horizontal="center" vertical="center" wrapText="1"/>
    </xf>
    <xf numFmtId="0" fontId="5" fillId="9" borderId="46" applyNumberFormat="0" applyFont="1" applyFill="1" applyBorder="1" applyAlignment="1" applyProtection="0">
      <alignment vertical="top" wrapText="1"/>
    </xf>
    <xf numFmtId="0" fontId="0" fillId="2" borderId="46" applyNumberFormat="0" applyFont="1" applyFill="1" applyBorder="1" applyAlignment="1" applyProtection="0">
      <alignment vertical="top" wrapText="1"/>
    </xf>
    <xf numFmtId="0" fontId="5" fillId="9" borderId="45" applyNumberFormat="0" applyFont="1" applyFill="1" applyBorder="1" applyAlignment="1" applyProtection="0">
      <alignment vertical="top" wrapText="1"/>
    </xf>
    <xf numFmtId="0" fontId="0" fillId="2" borderId="45" applyNumberFormat="0" applyFont="1" applyFill="1" applyBorder="1" applyAlignment="1" applyProtection="0">
      <alignment vertical="top" wrapText="1"/>
    </xf>
    <xf numFmtId="49" fontId="14" fillId="10" borderId="41" applyNumberFormat="1" applyFont="1" applyFill="1" applyBorder="1" applyAlignment="1" applyProtection="0">
      <alignment vertical="center" wrapText="1"/>
    </xf>
    <xf numFmtId="0" fontId="20" fillId="10" borderId="11" applyNumberFormat="1" applyFont="1" applyFill="1" applyBorder="1" applyAlignment="1" applyProtection="0">
      <alignment horizontal="center" vertical="center" wrapText="1" readingOrder="1"/>
    </xf>
    <xf numFmtId="0" fontId="41" fillId="10" borderId="11" applyNumberFormat="1" applyFont="1" applyFill="1" applyBorder="1" applyAlignment="1" applyProtection="0">
      <alignment horizontal="center" vertical="center" wrapText="1"/>
    </xf>
    <xf numFmtId="59" fontId="42" fillId="10" borderId="11" applyNumberFormat="1" applyFont="1" applyFill="1" applyBorder="1" applyAlignment="1" applyProtection="0">
      <alignment horizontal="center" vertical="center" wrapText="1"/>
    </xf>
    <xf numFmtId="59" fontId="21" fillId="10" borderId="41" applyNumberFormat="1" applyFont="1" applyFill="1" applyBorder="1" applyAlignment="1" applyProtection="0">
      <alignment horizontal="center" vertical="center" wrapText="1"/>
    </xf>
    <xf numFmtId="59" fontId="43" fillId="10" borderId="11" applyNumberFormat="1" applyFont="1" applyFill="1" applyBorder="1" applyAlignment="1" applyProtection="0">
      <alignment horizontal="center" vertical="center" wrapText="1"/>
    </xf>
    <xf numFmtId="59" fontId="22" fillId="10" borderId="41" applyNumberFormat="1" applyFont="1" applyFill="1" applyBorder="1" applyAlignment="1" applyProtection="0">
      <alignment horizontal="center" vertical="center" wrapText="1"/>
    </xf>
    <xf numFmtId="49" fontId="14" fillId="11" borderId="41" applyNumberFormat="1" applyFont="1" applyFill="1" applyBorder="1" applyAlignment="1" applyProtection="0">
      <alignment vertical="center" wrapText="1"/>
    </xf>
    <xf numFmtId="0" fontId="20" fillId="11" borderId="11" applyNumberFormat="1" applyFont="1" applyFill="1" applyBorder="1" applyAlignment="1" applyProtection="0">
      <alignment horizontal="center" vertical="center" wrapText="1" readingOrder="1"/>
    </xf>
    <xf numFmtId="0" fontId="41" fillId="11" borderId="11" applyNumberFormat="1" applyFont="1" applyFill="1" applyBorder="1" applyAlignment="1" applyProtection="0">
      <alignment horizontal="center" vertical="center" wrapText="1"/>
    </xf>
    <xf numFmtId="59" fontId="42" fillId="11" borderId="11" applyNumberFormat="1" applyFont="1" applyFill="1" applyBorder="1" applyAlignment="1" applyProtection="0">
      <alignment horizontal="center" vertical="center" wrapText="1"/>
    </xf>
    <xf numFmtId="59" fontId="21" fillId="11" borderId="41" applyNumberFormat="1" applyFont="1" applyFill="1" applyBorder="1" applyAlignment="1" applyProtection="0">
      <alignment horizontal="center" vertical="center" wrapText="1"/>
    </xf>
    <xf numFmtId="59" fontId="43" fillId="11" borderId="11" applyNumberFormat="1" applyFont="1" applyFill="1" applyBorder="1" applyAlignment="1" applyProtection="0">
      <alignment horizontal="center" vertical="center" wrapText="1"/>
    </xf>
    <xf numFmtId="59" fontId="22" fillId="11" borderId="41" applyNumberFormat="1" applyFont="1" applyFill="1" applyBorder="1" applyAlignment="1" applyProtection="0">
      <alignment horizontal="center" vertical="center" wrapText="1"/>
    </xf>
    <xf numFmtId="49" fontId="20" fillId="11" borderId="11" applyNumberFormat="1" applyFont="1" applyFill="1" applyBorder="1" applyAlignment="1" applyProtection="0">
      <alignment horizontal="center" vertical="center" wrapText="1" readingOrder="1"/>
    </xf>
    <xf numFmtId="49" fontId="15" fillId="12" borderId="41" applyNumberFormat="1" applyFont="1" applyFill="1" applyBorder="1" applyAlignment="1" applyProtection="0">
      <alignment vertical="center" wrapText="1"/>
    </xf>
    <xf numFmtId="0" fontId="20" fillId="12" borderId="11" applyNumberFormat="1" applyFont="1" applyFill="1" applyBorder="1" applyAlignment="1" applyProtection="0">
      <alignment horizontal="center" vertical="center" wrapText="1" readingOrder="1"/>
    </xf>
    <xf numFmtId="49" fontId="20" fillId="12" borderId="11" applyNumberFormat="1" applyFont="1" applyFill="1" applyBorder="1" applyAlignment="1" applyProtection="0">
      <alignment horizontal="center" vertical="center" wrapText="1"/>
    </xf>
    <xf numFmtId="0" fontId="41" fillId="12" borderId="11" applyNumberFormat="1" applyFont="1" applyFill="1" applyBorder="1" applyAlignment="1" applyProtection="0">
      <alignment horizontal="center" vertical="center" wrapText="1"/>
    </xf>
    <xf numFmtId="59" fontId="42" fillId="12" borderId="11" applyNumberFormat="1" applyFont="1" applyFill="1" applyBorder="1" applyAlignment="1" applyProtection="0">
      <alignment horizontal="center" vertical="center" wrapText="1"/>
    </xf>
    <xf numFmtId="59" fontId="21" fillId="12" borderId="41" applyNumberFormat="1" applyFont="1" applyFill="1" applyBorder="1" applyAlignment="1" applyProtection="0">
      <alignment horizontal="center" vertical="center" wrapText="1"/>
    </xf>
    <xf numFmtId="59" fontId="43" fillId="12" borderId="11" applyNumberFormat="1" applyFont="1" applyFill="1" applyBorder="1" applyAlignment="1" applyProtection="0">
      <alignment horizontal="center" vertical="center" wrapText="1"/>
    </xf>
    <xf numFmtId="59" fontId="22" fillId="12" borderId="41" applyNumberFormat="1" applyFont="1" applyFill="1" applyBorder="1" applyAlignment="1" applyProtection="0">
      <alignment horizontal="center" vertical="center" wrapText="1"/>
    </xf>
    <xf numFmtId="49" fontId="14" fillId="13" borderId="41" applyNumberFormat="1" applyFont="1" applyFill="1" applyBorder="1" applyAlignment="1" applyProtection="0">
      <alignment vertical="center" wrapText="1"/>
    </xf>
    <xf numFmtId="49" fontId="20" fillId="13" borderId="11" applyNumberFormat="1" applyFont="1" applyFill="1" applyBorder="1" applyAlignment="1" applyProtection="0">
      <alignment horizontal="center" vertical="center" wrapText="1" readingOrder="1"/>
    </xf>
    <xf numFmtId="0" fontId="41" fillId="13" borderId="11" applyNumberFormat="1" applyFont="1" applyFill="1" applyBorder="1" applyAlignment="1" applyProtection="0">
      <alignment horizontal="center" vertical="center" wrapText="1"/>
    </xf>
    <xf numFmtId="59" fontId="42" fillId="13" borderId="11" applyNumberFormat="1" applyFont="1" applyFill="1" applyBorder="1" applyAlignment="1" applyProtection="0">
      <alignment horizontal="center" vertical="center" wrapText="1"/>
    </xf>
    <xf numFmtId="59" fontId="21" fillId="13" borderId="41" applyNumberFormat="1" applyFont="1" applyFill="1" applyBorder="1" applyAlignment="1" applyProtection="0">
      <alignment horizontal="center" vertical="center" wrapText="1"/>
    </xf>
    <xf numFmtId="59" fontId="43" fillId="13" borderId="11" applyNumberFormat="1" applyFont="1" applyFill="1" applyBorder="1" applyAlignment="1" applyProtection="0">
      <alignment horizontal="center" vertical="center" wrapText="1"/>
    </xf>
    <xf numFmtId="59" fontId="22" fillId="13" borderId="41" applyNumberFormat="1" applyFont="1" applyFill="1" applyBorder="1" applyAlignment="1" applyProtection="0">
      <alignment horizontal="center" vertical="center" wrapText="1"/>
    </xf>
    <xf numFmtId="0" fontId="20" fillId="13" borderId="11" applyNumberFormat="1" applyFont="1" applyFill="1" applyBorder="1" applyAlignment="1" applyProtection="0">
      <alignment horizontal="center" vertical="center" wrapText="1" readingOrder="1"/>
    </xf>
    <xf numFmtId="49" fontId="20" fillId="13" borderId="11" applyNumberFormat="1" applyFont="1" applyFill="1" applyBorder="1" applyAlignment="1" applyProtection="0">
      <alignment horizontal="center" vertical="center" wrapText="1"/>
    </xf>
    <xf numFmtId="49" fontId="14" fillId="15" borderId="41" applyNumberFormat="1" applyFont="1" applyFill="1" applyBorder="1" applyAlignment="1" applyProtection="0">
      <alignment vertical="center" wrapText="1"/>
    </xf>
    <xf numFmtId="49" fontId="15" fillId="15" borderId="11" applyNumberFormat="1" applyFont="1" applyFill="1" applyBorder="1" applyAlignment="1" applyProtection="0">
      <alignment vertical="center" wrapText="1"/>
    </xf>
    <xf numFmtId="49" fontId="18" fillId="15" borderId="11" applyNumberFormat="1" applyFont="1" applyFill="1" applyBorder="1" applyAlignment="1" applyProtection="0">
      <alignment vertical="center" wrapText="1"/>
    </xf>
    <xf numFmtId="49" fontId="20" fillId="14" borderId="11" applyNumberFormat="1" applyFont="1" applyFill="1" applyBorder="1" applyAlignment="1" applyProtection="0">
      <alignment horizontal="center" vertical="center" wrapText="1" readingOrder="1"/>
    </xf>
    <xf numFmtId="0" fontId="41" fillId="15" borderId="11" applyNumberFormat="1" applyFont="1" applyFill="1" applyBorder="1" applyAlignment="1" applyProtection="0">
      <alignment horizontal="center" vertical="center" wrapText="1"/>
    </xf>
    <xf numFmtId="0" fontId="20" fillId="15" borderId="11" applyNumberFormat="1" applyFont="1" applyFill="1" applyBorder="1" applyAlignment="1" applyProtection="0">
      <alignment horizontal="center" vertical="center" wrapText="1"/>
    </xf>
    <xf numFmtId="59" fontId="42" fillId="15" borderId="11" applyNumberFormat="1" applyFont="1" applyFill="1" applyBorder="1" applyAlignment="1" applyProtection="0">
      <alignment horizontal="center" vertical="center" wrapText="1"/>
    </xf>
    <xf numFmtId="59" fontId="21" fillId="15" borderId="41" applyNumberFormat="1" applyFont="1" applyFill="1" applyBorder="1" applyAlignment="1" applyProtection="0">
      <alignment horizontal="center" vertical="center" wrapText="1"/>
    </xf>
    <xf numFmtId="59" fontId="43" fillId="15" borderId="11" applyNumberFormat="1" applyFont="1" applyFill="1" applyBorder="1" applyAlignment="1" applyProtection="0">
      <alignment horizontal="center" vertical="center" wrapText="1"/>
    </xf>
    <xf numFmtId="59" fontId="22" fillId="15" borderId="41" applyNumberFormat="1" applyFont="1" applyFill="1" applyBorder="1" applyAlignment="1" applyProtection="0">
      <alignment horizontal="center" vertical="center" wrapText="1"/>
    </xf>
    <xf numFmtId="0" fontId="20" fillId="14" borderId="11" applyNumberFormat="1" applyFont="1" applyFill="1" applyBorder="1" applyAlignment="1" applyProtection="0">
      <alignment horizontal="center" vertical="center" wrapText="1" readingOrder="1"/>
    </xf>
    <xf numFmtId="0" fontId="14" fillId="3" borderId="47" applyNumberFormat="0" applyFont="1" applyFill="1" applyBorder="1" applyAlignment="1" applyProtection="0">
      <alignment vertical="center" wrapText="1"/>
    </xf>
    <xf numFmtId="0" fontId="15" fillId="3" borderId="47" applyNumberFormat="0" applyFont="1" applyFill="1" applyBorder="1" applyAlignment="1" applyProtection="0">
      <alignment vertical="center" wrapText="1"/>
    </xf>
    <xf numFmtId="0" fontId="18" fillId="3" borderId="47" applyNumberFormat="0" applyFont="1" applyFill="1" applyBorder="1" applyAlignment="1" applyProtection="0">
      <alignment vertical="center" wrapText="1"/>
    </xf>
    <xf numFmtId="0" fontId="0" applyNumberFormat="1" applyFont="1" applyFill="0" applyBorder="0" applyAlignment="1" applyProtection="0">
      <alignment vertical="top" wrapText="1"/>
    </xf>
    <xf numFmtId="49" fontId="5" fillId="3" borderId="4" applyNumberFormat="1" applyFont="1" applyFill="1" applyBorder="1" applyAlignment="1" applyProtection="0">
      <alignment horizontal="left" vertical="center" wrapText="1"/>
    </xf>
    <xf numFmtId="49" fontId="0" fillId="3" borderId="4" applyNumberFormat="1" applyFont="1" applyFill="1" applyBorder="1" applyAlignment="1" applyProtection="0">
      <alignment horizontal="left" vertical="center" wrapText="1"/>
    </xf>
    <xf numFmtId="0" fontId="5" fillId="4" borderId="48" applyNumberFormat="0" applyFont="1" applyFill="1" applyBorder="1" applyAlignment="1" applyProtection="0">
      <alignment vertical="top" wrapText="1"/>
    </xf>
    <xf numFmtId="49" fontId="14" fillId="8" borderId="4" applyNumberFormat="1" applyFont="1" applyFill="1" applyBorder="1" applyAlignment="1" applyProtection="0">
      <alignment vertical="center" wrapText="1"/>
    </xf>
    <xf numFmtId="49" fontId="15" fillId="8" borderId="4" applyNumberFormat="1" applyFont="1" applyFill="1" applyBorder="1" applyAlignment="1" applyProtection="0">
      <alignment vertical="center" wrapText="1"/>
    </xf>
    <xf numFmtId="49" fontId="18" fillId="8" borderId="49" applyNumberFormat="1" applyFont="1" applyFill="1" applyBorder="1" applyAlignment="1" applyProtection="0">
      <alignment vertical="center" wrapText="1"/>
    </xf>
    <xf numFmtId="0" fontId="18" fillId="8" borderId="50" applyNumberFormat="1" applyFont="1" applyFill="1" applyBorder="1" applyAlignment="1" applyProtection="0">
      <alignment horizontal="center" vertical="center" wrapText="1" readingOrder="1"/>
    </xf>
    <xf numFmtId="49" fontId="18" fillId="8" borderId="50" applyNumberFormat="1" applyFont="1" applyFill="1" applyBorder="1" applyAlignment="1" applyProtection="0">
      <alignment vertical="center" wrapText="1" readingOrder="1"/>
    </xf>
    <xf numFmtId="49" fontId="18" fillId="8" borderId="51" applyNumberFormat="1" applyFont="1" applyFill="1" applyBorder="1" applyAlignment="1" applyProtection="0">
      <alignment vertical="center" wrapText="1"/>
    </xf>
    <xf numFmtId="0" fontId="5" fillId="9" borderId="4" applyNumberFormat="0" applyFont="1" applyFill="1" applyBorder="1" applyAlignment="1" applyProtection="0">
      <alignment vertical="top" wrapText="1"/>
    </xf>
    <xf numFmtId="0" fontId="18" fillId="8" borderId="51" applyNumberFormat="0" applyFont="1" applyFill="1" applyBorder="1" applyAlignment="1" applyProtection="0">
      <alignment vertical="center" wrapText="1"/>
    </xf>
    <xf numFmtId="49" fontId="14" fillId="10" borderId="4" applyNumberFormat="1" applyFont="1" applyFill="1" applyBorder="1" applyAlignment="1" applyProtection="0">
      <alignment vertical="center" wrapText="1"/>
    </xf>
    <xf numFmtId="49" fontId="15" fillId="10" borderId="4" applyNumberFormat="1" applyFont="1" applyFill="1" applyBorder="1" applyAlignment="1" applyProtection="0">
      <alignment vertical="center" wrapText="1"/>
    </xf>
    <xf numFmtId="49" fontId="18" fillId="10" borderId="49" applyNumberFormat="1" applyFont="1" applyFill="1" applyBorder="1" applyAlignment="1" applyProtection="0">
      <alignment vertical="center" wrapText="1"/>
    </xf>
    <xf numFmtId="0" fontId="18" fillId="10" borderId="50" applyNumberFormat="1" applyFont="1" applyFill="1" applyBorder="1" applyAlignment="1" applyProtection="0">
      <alignment horizontal="center" vertical="center" wrapText="1" readingOrder="1"/>
    </xf>
    <xf numFmtId="49" fontId="18" fillId="10" borderId="50" applyNumberFormat="1" applyFont="1" applyFill="1" applyBorder="1" applyAlignment="1" applyProtection="0">
      <alignment vertical="center" wrapText="1" readingOrder="1"/>
    </xf>
    <xf numFmtId="49" fontId="18" fillId="10" borderId="51" applyNumberFormat="1" applyFont="1" applyFill="1" applyBorder="1" applyAlignment="1" applyProtection="0">
      <alignment vertical="center" wrapText="1"/>
    </xf>
    <xf numFmtId="49" fontId="14" fillId="11" borderId="4" applyNumberFormat="1" applyFont="1" applyFill="1" applyBorder="1" applyAlignment="1" applyProtection="0">
      <alignment vertical="center" wrapText="1"/>
    </xf>
    <xf numFmtId="49" fontId="15" fillId="11" borderId="4" applyNumberFormat="1" applyFont="1" applyFill="1" applyBorder="1" applyAlignment="1" applyProtection="0">
      <alignment vertical="center" wrapText="1"/>
    </xf>
    <xf numFmtId="49" fontId="18" fillId="11" borderId="49" applyNumberFormat="1" applyFont="1" applyFill="1" applyBorder="1" applyAlignment="1" applyProtection="0">
      <alignment vertical="center" wrapText="1"/>
    </xf>
    <xf numFmtId="0" fontId="18" fillId="11" borderId="50" applyNumberFormat="1" applyFont="1" applyFill="1" applyBorder="1" applyAlignment="1" applyProtection="0">
      <alignment horizontal="center" vertical="center" wrapText="1" readingOrder="1"/>
    </xf>
    <xf numFmtId="49" fontId="18" fillId="11" borderId="50" applyNumberFormat="1" applyFont="1" applyFill="1" applyBorder="1" applyAlignment="1" applyProtection="0">
      <alignment vertical="center" wrapText="1" readingOrder="1"/>
    </xf>
    <xf numFmtId="49" fontId="18" fillId="11" borderId="51" applyNumberFormat="1" applyFont="1" applyFill="1" applyBorder="1" applyAlignment="1" applyProtection="0">
      <alignment vertical="center" wrapText="1"/>
    </xf>
    <xf numFmtId="49" fontId="18" fillId="11" borderId="50" applyNumberFormat="1" applyFont="1" applyFill="1" applyBorder="1" applyAlignment="1" applyProtection="0">
      <alignment horizontal="center" vertical="center" wrapText="1" readingOrder="1"/>
    </xf>
    <xf numFmtId="49" fontId="15" fillId="12" borderId="4" applyNumberFormat="1" applyFont="1" applyFill="1" applyBorder="1" applyAlignment="1" applyProtection="0">
      <alignment vertical="center" wrapText="1"/>
    </xf>
    <xf numFmtId="49" fontId="18" fillId="12" borderId="49" applyNumberFormat="1" applyFont="1" applyFill="1" applyBorder="1" applyAlignment="1" applyProtection="0">
      <alignment vertical="center" wrapText="1"/>
    </xf>
    <xf numFmtId="0" fontId="18" fillId="12" borderId="50" applyNumberFormat="1" applyFont="1" applyFill="1" applyBorder="1" applyAlignment="1" applyProtection="0">
      <alignment horizontal="center" vertical="center" wrapText="1" readingOrder="1"/>
    </xf>
    <xf numFmtId="49" fontId="18" fillId="12" borderId="50" applyNumberFormat="1" applyFont="1" applyFill="1" applyBorder="1" applyAlignment="1" applyProtection="0">
      <alignment vertical="center" wrapText="1" readingOrder="1"/>
    </xf>
    <xf numFmtId="49" fontId="18" fillId="12" borderId="51" applyNumberFormat="1" applyFont="1" applyFill="1" applyBorder="1" applyAlignment="1" applyProtection="0">
      <alignment vertical="center" wrapText="1"/>
    </xf>
    <xf numFmtId="49" fontId="14" fillId="13" borderId="4" applyNumberFormat="1" applyFont="1" applyFill="1" applyBorder="1" applyAlignment="1" applyProtection="0">
      <alignment vertical="center" wrapText="1"/>
    </xf>
    <xf numFmtId="49" fontId="15" fillId="13" borderId="4" applyNumberFormat="1" applyFont="1" applyFill="1" applyBorder="1" applyAlignment="1" applyProtection="0">
      <alignment horizontal="left" vertical="center" wrapText="1"/>
    </xf>
    <xf numFmtId="49" fontId="18" fillId="13" borderId="49" applyNumberFormat="1" applyFont="1" applyFill="1" applyBorder="1" applyAlignment="1" applyProtection="0">
      <alignment vertical="center" wrapText="1"/>
    </xf>
    <xf numFmtId="49" fontId="18" fillId="13" borderId="50" applyNumberFormat="1" applyFont="1" applyFill="1" applyBorder="1" applyAlignment="1" applyProtection="0">
      <alignment horizontal="center" vertical="center" wrapText="1" readingOrder="1"/>
    </xf>
    <xf numFmtId="49" fontId="18" fillId="13" borderId="50" applyNumberFormat="1" applyFont="1" applyFill="1" applyBorder="1" applyAlignment="1" applyProtection="0">
      <alignment vertical="center" wrapText="1" readingOrder="1"/>
    </xf>
    <xf numFmtId="49" fontId="18" fillId="13" borderId="51" applyNumberFormat="1" applyFont="1" applyFill="1" applyBorder="1" applyAlignment="1" applyProtection="0">
      <alignment vertical="center" wrapText="1"/>
    </xf>
    <xf numFmtId="49" fontId="15" fillId="13" borderId="4" applyNumberFormat="1" applyFont="1" applyFill="1" applyBorder="1" applyAlignment="1" applyProtection="0">
      <alignment vertical="center" wrapText="1"/>
    </xf>
    <xf numFmtId="0" fontId="18" fillId="13" borderId="50" applyNumberFormat="1" applyFont="1" applyFill="1" applyBorder="1" applyAlignment="1" applyProtection="0">
      <alignment horizontal="center" vertical="center" wrapText="1" readingOrder="1"/>
    </xf>
    <xf numFmtId="49" fontId="14" fillId="14" borderId="4" applyNumberFormat="1" applyFont="1" applyFill="1" applyBorder="1" applyAlignment="1" applyProtection="0">
      <alignment vertical="center" wrapText="1"/>
    </xf>
    <xf numFmtId="49" fontId="15" fillId="14" borderId="4" applyNumberFormat="1" applyFont="1" applyFill="1" applyBorder="1" applyAlignment="1" applyProtection="0">
      <alignment vertical="center" wrapText="1"/>
    </xf>
    <xf numFmtId="49" fontId="18" fillId="14" borderId="49" applyNumberFormat="1" applyFont="1" applyFill="1" applyBorder="1" applyAlignment="1" applyProtection="0">
      <alignment vertical="center" wrapText="1"/>
    </xf>
    <xf numFmtId="49" fontId="18" fillId="14" borderId="50" applyNumberFormat="1" applyFont="1" applyFill="1" applyBorder="1" applyAlignment="1" applyProtection="0">
      <alignment horizontal="center" vertical="center" wrapText="1" readingOrder="1"/>
    </xf>
    <xf numFmtId="49" fontId="18" fillId="14" borderId="50" applyNumberFormat="1" applyFont="1" applyFill="1" applyBorder="1" applyAlignment="1" applyProtection="0">
      <alignment vertical="center" wrapText="1" readingOrder="1"/>
    </xf>
    <xf numFmtId="49" fontId="18" fillId="14" borderId="51" applyNumberFormat="1" applyFont="1" applyFill="1" applyBorder="1" applyAlignment="1" applyProtection="0">
      <alignment vertical="center" wrapText="1"/>
    </xf>
    <xf numFmtId="49" fontId="44" fillId="14" borderId="50" applyNumberFormat="1" applyFont="1" applyFill="1" applyBorder="1" applyAlignment="1" applyProtection="0">
      <alignment vertical="center" wrapText="1"/>
    </xf>
    <xf numFmtId="0" fontId="18" fillId="14" borderId="50" applyNumberFormat="1" applyFont="1" applyFill="1" applyBorder="1" applyAlignment="1" applyProtection="0">
      <alignment horizontal="center" vertical="center" wrapText="1" readingOrder="1"/>
    </xf>
    <xf numFmtId="0" fontId="18" fillId="3" borderId="52" applyNumberFormat="0" applyFont="1" applyFill="1" applyBorder="1" applyAlignment="1" applyProtection="0">
      <alignment horizontal="center" vertical="center" wrapText="1"/>
    </xf>
    <xf numFmtId="0" fontId="18" fillId="3" borderId="52" applyNumberFormat="0" applyFont="1" applyFill="1" applyBorder="1" applyAlignment="1" applyProtection="0">
      <alignment vertical="center" wrapText="1"/>
    </xf>
    <xf numFmtId="0" fontId="18" fillId="3" borderId="4" applyNumberFormat="0" applyFont="1" applyFill="1" applyBorder="1" applyAlignment="1" applyProtection="0">
      <alignment horizontal="center" vertical="center" wrapText="1"/>
    </xf>
    <xf numFmtId="0" fontId="0" applyNumberFormat="1" applyFont="1" applyFill="0" applyBorder="0" applyAlignment="1" applyProtection="0">
      <alignment vertical="top" wrapText="1"/>
    </xf>
    <xf numFmtId="49" fontId="18" fillId="8" borderId="4" applyNumberFormat="1" applyFont="1" applyFill="1" applyBorder="1" applyAlignment="1" applyProtection="0">
      <alignment vertical="center" wrapText="1"/>
    </xf>
    <xf numFmtId="0" fontId="18" fillId="8" borderId="4" applyNumberFormat="1" applyFont="1" applyFill="1" applyBorder="1" applyAlignment="1" applyProtection="0">
      <alignment horizontal="center" vertical="center" wrapText="1"/>
    </xf>
    <xf numFmtId="49" fontId="18" fillId="10" borderId="4" applyNumberFormat="1" applyFont="1" applyFill="1" applyBorder="1" applyAlignment="1" applyProtection="0">
      <alignment vertical="center" wrapText="1"/>
    </xf>
    <xf numFmtId="0" fontId="18" fillId="10" borderId="4" applyNumberFormat="1" applyFont="1" applyFill="1" applyBorder="1" applyAlignment="1" applyProtection="0">
      <alignment horizontal="center" vertical="center" wrapText="1"/>
    </xf>
    <xf numFmtId="49" fontId="18" fillId="11" borderId="4" applyNumberFormat="1" applyFont="1" applyFill="1" applyBorder="1" applyAlignment="1" applyProtection="0">
      <alignment vertical="center" wrapText="1"/>
    </xf>
    <xf numFmtId="0" fontId="18" fillId="11" borderId="4" applyNumberFormat="1" applyFont="1" applyFill="1" applyBorder="1" applyAlignment="1" applyProtection="0">
      <alignment horizontal="center" vertical="center" wrapText="1"/>
    </xf>
    <xf numFmtId="49" fontId="46" fillId="11" borderId="4" applyNumberFormat="1" applyFont="1" applyFill="1" applyBorder="1" applyAlignment="1" applyProtection="0">
      <alignment vertical="center" wrapText="1"/>
    </xf>
    <xf numFmtId="49" fontId="18" fillId="12" borderId="4" applyNumberFormat="1" applyFont="1" applyFill="1" applyBorder="1" applyAlignment="1" applyProtection="0">
      <alignment vertical="center" wrapText="1"/>
    </xf>
    <xf numFmtId="49" fontId="15" fillId="12" borderId="4" applyNumberFormat="1" applyFont="1" applyFill="1" applyBorder="1" applyAlignment="1" applyProtection="0">
      <alignment horizontal="center" vertical="center" wrapText="1"/>
    </xf>
    <xf numFmtId="0" fontId="18" fillId="12" borderId="4" applyNumberFormat="1" applyFont="1" applyFill="1" applyBorder="1" applyAlignment="1" applyProtection="0">
      <alignment horizontal="center" vertical="center" wrapText="1"/>
    </xf>
    <xf numFmtId="49" fontId="18" fillId="13" borderId="4" applyNumberFormat="1" applyFont="1" applyFill="1" applyBorder="1" applyAlignment="1" applyProtection="0">
      <alignment vertical="center" wrapText="1"/>
    </xf>
    <xf numFmtId="0" fontId="18" fillId="13" borderId="4" applyNumberFormat="1" applyFont="1" applyFill="1" applyBorder="1" applyAlignment="1" applyProtection="0">
      <alignment horizontal="center" vertical="center" wrapText="1"/>
    </xf>
    <xf numFmtId="49" fontId="18" fillId="16" borderId="4" applyNumberFormat="1" applyFont="1" applyFill="1" applyBorder="1" applyAlignment="1" applyProtection="0">
      <alignment vertical="center" wrapText="1"/>
    </xf>
    <xf numFmtId="49" fontId="18" fillId="13" borderId="4" applyNumberFormat="1" applyFont="1" applyFill="1" applyBorder="1" applyAlignment="1" applyProtection="0">
      <alignment horizontal="center" vertical="center" wrapText="1"/>
    </xf>
    <xf numFmtId="49" fontId="46" fillId="13" borderId="4" applyNumberFormat="1" applyFont="1" applyFill="1" applyBorder="1" applyAlignment="1" applyProtection="0">
      <alignment vertical="center" wrapText="1"/>
    </xf>
    <xf numFmtId="49" fontId="18" fillId="14" borderId="4" applyNumberFormat="1" applyFont="1" applyFill="1" applyBorder="1" applyAlignment="1" applyProtection="0">
      <alignment vertical="center" wrapText="1"/>
    </xf>
    <xf numFmtId="0" fontId="18" fillId="14" borderId="4" applyNumberFormat="1" applyFont="1" applyFill="1" applyBorder="1" applyAlignment="1" applyProtection="0">
      <alignment horizontal="center" vertical="center" wrapText="1"/>
    </xf>
    <xf numFmtId="0" fontId="0" applyNumberFormat="1" applyFont="1" applyFill="0" applyBorder="0" applyAlignment="1" applyProtection="0">
      <alignment vertical="top" wrapText="1"/>
    </xf>
    <xf numFmtId="49" fontId="47" fillId="13" borderId="4" applyNumberFormat="1" applyFont="1" applyFill="1" applyBorder="1" applyAlignment="1" applyProtection="0">
      <alignment vertical="center" wrapText="1"/>
    </xf>
    <xf numFmtId="0" fontId="0" applyNumberFormat="1" applyFont="1" applyFill="0" applyBorder="0" applyAlignment="1" applyProtection="0">
      <alignment vertical="top" wrapText="1"/>
    </xf>
    <xf numFmtId="0" fontId="0" fillId="2" borderId="3" applyNumberFormat="0" applyFont="1" applyFill="1" applyBorder="1" applyAlignment="1" applyProtection="0">
      <alignment vertical="top" wrapText="1"/>
    </xf>
    <xf numFmtId="49" fontId="18" fillId="8" borderId="4" applyNumberFormat="1" applyFont="1" applyFill="1" applyBorder="1" applyAlignment="1" applyProtection="0">
      <alignment horizontal="center" vertical="center" wrapText="1"/>
    </xf>
    <xf numFmtId="49" fontId="18" fillId="10" borderId="4" applyNumberFormat="1" applyFont="1" applyFill="1" applyBorder="1" applyAlignment="1" applyProtection="0">
      <alignment horizontal="left" vertical="top" wrapText="1"/>
    </xf>
    <xf numFmtId="49" fontId="18" fillId="12" borderId="4" applyNumberFormat="1" applyFont="1" applyFill="1" applyBorder="1" applyAlignment="1" applyProtection="0">
      <alignment horizontal="center" vertical="center" wrapText="1"/>
    </xf>
    <xf numFmtId="49" fontId="18" fillId="12" borderId="4" applyNumberFormat="1" applyFont="1" applyFill="1" applyBorder="1" applyAlignment="1" applyProtection="0">
      <alignment horizontal="lef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fbfbf"/>
      <rgbColor rgb="ff0729ff"/>
      <rgbColor rgb="fffefffe"/>
      <rgbColor rgb="ffbdc0bf"/>
      <rgbColor rgb="ff1cb000"/>
      <rgbColor rgb="fffd9d00"/>
      <rgbColor rgb="ffed220b"/>
      <rgbColor rgb="ff919191"/>
      <rgbColor rgb="fff4f4f4"/>
      <rgbColor rgb="ffdbdbdb"/>
      <rgbColor rgb="ffb8fdea"/>
      <rgbColor rgb="ff00b050"/>
      <rgbColor rgb="ffbaeaff"/>
      <rgbColor rgb="ffff0007"/>
      <rgbColor rgb="ff0079bf"/>
      <rgbColor rgb="ffffe9bb"/>
      <rgbColor rgb="ffffc87e"/>
      <rgbColor rgb="ff7030a0"/>
      <rgbColor rgb="ff785b00"/>
      <rgbColor rgb="fffff167"/>
      <rgbColor rgb="ffa8a8a8"/>
      <rgbColor rgb="fffff056"/>
      <rgbColor rgb="ff7f2150"/>
      <rgbColor rgb="ffff2600"/>
      <rgbColor rgb="ffff644e"/>
      <rgbColor rgb="ffffff00"/>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www.fao.org/3/cb0398fr/CB0398FR.pdf" TargetMode="External"/><Relationship Id="rId2" Type="http://schemas.openxmlformats.org/officeDocument/2006/relationships/hyperlink" Target="https://www.adaptation-fund.org/project/adaptation-to-coastal-erosion-in-vulnerable-areas/" TargetMode="External"/><Relationship Id="rId3" Type="http://schemas.openxmlformats.org/officeDocument/2006/relationships/hyperlink" Target="http://journals.openedition.org/vertigo/18050" TargetMode="External"/><Relationship Id="rId4" Type="http://schemas.openxmlformats.org/officeDocument/2006/relationships/hyperlink" Target="https://www.livelihoods.eu/wp-content/uploads/2020/03/MANGROVE-RESTORATION-IN-SENEGAL-Impact-Summary-Report-LIVELIHOODS-FUNDS-March-19-2020.pdf" TargetMode="External"/><Relationship Id="rId5" Type="http://schemas.openxmlformats.org/officeDocument/2006/relationships/hyperlink" Target="https://www.wacaprogram.org/sites/waca/files/knowdoc/58492_WACA_COED_Report_FR_small_Jan.pdf" TargetMode="External"/><Relationship Id="rId6" Type="http://schemas.openxmlformats.org/officeDocument/2006/relationships/hyperlink" Target="http://journals.openedition.org/vertigo/18050" TargetMode="External"/></Relationships>

</file>

<file path=xl/worksheets/sheet1.xml><?xml version="1.0" encoding="utf-8"?>
<worksheet xmlns:r="http://schemas.openxmlformats.org/officeDocument/2006/relationships" xmlns="http://schemas.openxmlformats.org/spreadsheetml/2006/main">
  <dimension ref="A1:P31"/>
  <sheetViews>
    <sheetView workbookViewId="0" showGridLines="0" defaultGridColor="1"/>
  </sheetViews>
  <sheetFormatPr defaultColWidth="16.3333" defaultRowHeight="13.9" customHeight="1" outlineLevelRow="0" outlineLevelCol="0"/>
  <cols>
    <col min="1" max="1" width="19.1719" style="1" customWidth="1"/>
    <col min="2" max="2" width="42.1719" style="1" customWidth="1"/>
    <col min="3" max="3" width="89" style="1" customWidth="1"/>
    <col min="4" max="11" width="23.5" style="1" customWidth="1"/>
    <col min="12" max="14" width="42.1719" style="1" customWidth="1"/>
    <col min="15" max="15" width="36.7969" style="1" customWidth="1"/>
    <col min="16" max="16" width="80.3359" style="1" customWidth="1"/>
    <col min="17" max="16384" width="16.3516" style="1" customWidth="1"/>
  </cols>
  <sheetData>
    <row r="1" ht="30.6" customHeight="1">
      <c r="A1" t="s" s="2">
        <v>0</v>
      </c>
      <c r="B1" s="3"/>
      <c r="C1" s="3"/>
      <c r="D1" s="3"/>
      <c r="E1" s="4"/>
      <c r="F1" s="4"/>
      <c r="G1" s="4"/>
      <c r="H1" s="4"/>
      <c r="I1" s="4"/>
      <c r="J1" s="4"/>
      <c r="K1" s="3"/>
      <c r="L1" s="3"/>
      <c r="M1" s="3"/>
      <c r="N1" s="3"/>
      <c r="O1" s="3"/>
      <c r="P1" s="5"/>
    </row>
    <row r="2" ht="29.55" customHeight="1">
      <c r="A2" t="s" s="6">
        <v>1</v>
      </c>
      <c r="B2" s="7"/>
      <c r="C2" s="7"/>
      <c r="D2" s="7"/>
      <c r="E2" s="8"/>
      <c r="F2" s="8"/>
      <c r="G2" s="8"/>
      <c r="H2" s="8"/>
      <c r="I2" s="8"/>
      <c r="J2" s="8"/>
      <c r="K2" s="7"/>
      <c r="L2" s="6"/>
      <c r="M2" s="6"/>
      <c r="N2" s="6"/>
      <c r="O2" s="6"/>
      <c r="P2" s="6"/>
    </row>
    <row r="3" ht="51.2" customHeight="1">
      <c r="A3" t="s" s="10">
        <v>2</v>
      </c>
      <c r="B3" s="11"/>
      <c r="C3" s="11"/>
      <c r="D3" s="12"/>
      <c r="E3" s="12"/>
      <c r="F3" s="12"/>
      <c r="G3" s="12"/>
      <c r="H3" s="12"/>
      <c r="I3" s="12"/>
      <c r="J3" s="12"/>
      <c r="K3" s="13"/>
      <c r="L3" s="12"/>
      <c r="M3" s="12"/>
      <c r="N3" s="12"/>
      <c r="O3" s="12"/>
      <c r="P3" s="12"/>
    </row>
    <row r="4" ht="50.55" customHeight="1">
      <c r="A4" s="14"/>
      <c r="B4" t="s" s="15">
        <v>3</v>
      </c>
      <c r="C4" s="16"/>
      <c r="D4" s="17"/>
      <c r="E4" s="18"/>
      <c r="F4" s="18"/>
      <c r="G4" s="19"/>
      <c r="H4" s="19"/>
      <c r="I4" s="19"/>
      <c r="J4" s="19"/>
      <c r="K4" s="8"/>
      <c r="L4" s="20"/>
      <c r="M4" s="18"/>
      <c r="N4" s="18"/>
      <c r="O4" s="18"/>
      <c r="P4" s="18"/>
    </row>
    <row r="5" ht="27.45" customHeight="1">
      <c r="A5" s="21"/>
      <c r="B5" t="s" s="22">
        <v>4</v>
      </c>
      <c r="C5" t="s" s="22">
        <v>5</v>
      </c>
      <c r="D5" s="17"/>
      <c r="E5" s="18"/>
      <c r="F5" s="18"/>
      <c r="G5" s="19"/>
      <c r="H5" s="19"/>
      <c r="I5" s="19"/>
      <c r="J5" s="19"/>
      <c r="K5" s="8"/>
      <c r="L5" s="23"/>
      <c r="M5" s="18"/>
      <c r="N5" s="18"/>
      <c r="O5" s="18"/>
      <c r="P5" s="18"/>
    </row>
    <row r="6" ht="27.45" customHeight="1">
      <c r="A6" s="24"/>
      <c r="B6" t="s" s="25">
        <v>6</v>
      </c>
      <c r="C6" t="s" s="22">
        <v>7</v>
      </c>
      <c r="D6" s="17"/>
      <c r="E6" s="18"/>
      <c r="F6" s="18"/>
      <c r="G6" s="19"/>
      <c r="H6" s="19"/>
      <c r="I6" s="19"/>
      <c r="J6" s="19"/>
      <c r="K6" s="26"/>
      <c r="L6" s="23"/>
      <c r="M6" s="18"/>
      <c r="N6" s="18"/>
      <c r="O6" s="18"/>
      <c r="P6" s="18"/>
    </row>
    <row r="7" ht="27.45" customHeight="1">
      <c r="A7" s="27"/>
      <c r="B7" t="s" s="22">
        <v>8</v>
      </c>
      <c r="C7" t="s" s="22">
        <v>9</v>
      </c>
      <c r="D7" s="17"/>
      <c r="E7" s="18"/>
      <c r="F7" s="18"/>
      <c r="G7" s="19"/>
      <c r="H7" s="19"/>
      <c r="I7" s="19"/>
      <c r="J7" s="19"/>
      <c r="K7" s="8"/>
      <c r="L7" s="23"/>
      <c r="M7" s="18"/>
      <c r="N7" s="18"/>
      <c r="O7" s="18"/>
      <c r="P7" s="18"/>
    </row>
    <row r="8" ht="27.45" customHeight="1">
      <c r="A8" s="28"/>
      <c r="B8" s="29"/>
      <c r="C8" s="30"/>
      <c r="D8" s="31"/>
      <c r="E8" s="31"/>
      <c r="F8" s="31"/>
      <c r="G8" s="32"/>
      <c r="H8" s="32"/>
      <c r="I8" s="32"/>
      <c r="J8" s="32"/>
      <c r="K8" s="33"/>
      <c r="L8" s="34"/>
      <c r="M8" s="31"/>
      <c r="N8" s="31"/>
      <c r="O8" s="31"/>
      <c r="P8" s="31"/>
    </row>
    <row r="9" ht="70.3" customHeight="1">
      <c r="A9" t="s" s="35">
        <v>10</v>
      </c>
      <c r="B9" t="s" s="36">
        <v>11</v>
      </c>
      <c r="C9" t="s" s="36">
        <v>12</v>
      </c>
      <c r="D9" t="s" s="37">
        <v>13</v>
      </c>
      <c r="E9" s="38"/>
      <c r="F9" s="38"/>
      <c r="G9" s="39"/>
      <c r="H9" s="40"/>
      <c r="I9" s="40"/>
      <c r="J9" s="40"/>
      <c r="K9" t="s" s="36">
        <v>14</v>
      </c>
      <c r="L9" t="s" s="41">
        <v>15</v>
      </c>
      <c r="M9" s="38"/>
      <c r="N9" s="38"/>
      <c r="O9" s="39"/>
      <c r="P9" t="s" s="42">
        <v>16</v>
      </c>
    </row>
    <row r="10" ht="51.3" customHeight="1">
      <c r="A10" s="43"/>
      <c r="B10" s="44"/>
      <c r="C10" s="44"/>
      <c r="D10" t="s" s="45">
        <v>17</v>
      </c>
      <c r="E10" t="s" s="46">
        <v>18</v>
      </c>
      <c r="F10" t="s" s="46">
        <v>19</v>
      </c>
      <c r="G10" t="s" s="46">
        <v>20</v>
      </c>
      <c r="H10" s="47"/>
      <c r="I10" t="s" s="46">
        <v>21</v>
      </c>
      <c r="J10" s="47"/>
      <c r="K10" s="48"/>
      <c r="L10" t="s" s="49">
        <v>22</v>
      </c>
      <c r="M10" s="50"/>
      <c r="N10" s="50"/>
      <c r="O10" s="51"/>
      <c r="P10" s="52"/>
    </row>
    <row r="11" ht="505.75" customHeight="1">
      <c r="A11" t="s" s="53">
        <v>23</v>
      </c>
      <c r="B11" t="s" s="54">
        <v>24</v>
      </c>
      <c r="C11" t="s" s="55">
        <v>25</v>
      </c>
      <c r="D11" s="56">
        <f>'Round 2_Median scores, all expe'!H5</f>
        <v>4</v>
      </c>
      <c r="E11" s="57">
        <f>'Round 2_Median scores, all expe'!I5</f>
        <v>2</v>
      </c>
      <c r="F11" s="57">
        <f>'Round 2_Median scores, all expe'!J5</f>
        <v>3</v>
      </c>
      <c r="G11" s="58">
        <f>'Round 2_Median scores, all expe'!K5</f>
        <v>2</v>
      </c>
      <c r="H11" s="59">
        <f>'Round 2_Median scores, all expe'!L5</f>
        <v>2</v>
      </c>
      <c r="I11" s="60">
        <f>'Round 2_Median scores, all expe'!M5</f>
        <v>2.25</v>
      </c>
      <c r="J11" s="61">
        <f>'Round 2_Median scores, all expe'!N5</f>
        <v>2.125</v>
      </c>
      <c r="K11" s="62"/>
      <c r="L11" t="s" s="63">
        <v>26</v>
      </c>
      <c r="M11" s="50"/>
      <c r="N11" s="50"/>
      <c r="O11" s="51"/>
      <c r="P11" t="s" s="64">
        <v>27</v>
      </c>
    </row>
    <row r="12" ht="440.75" customHeight="1">
      <c r="A12" s="65"/>
      <c r="B12" t="s" s="54">
        <v>28</v>
      </c>
      <c r="C12" t="s" s="55">
        <v>29</v>
      </c>
      <c r="D12" s="56">
        <f>'Round 2_Median scores, all expe'!H6</f>
        <v>4</v>
      </c>
      <c r="E12" s="57">
        <f>'Round 2_Median scores, all expe'!I6</f>
        <v>1</v>
      </c>
      <c r="F12" s="57">
        <f>'Round 2_Median scores, all expe'!J6</f>
        <v>3</v>
      </c>
      <c r="G12" s="58">
        <f>'Round 2_Median scores, all expe'!K6</f>
        <v>2</v>
      </c>
      <c r="H12" s="66"/>
      <c r="I12" s="60">
        <f>'Round 2_Median scores, all expe'!M6</f>
        <v>2</v>
      </c>
      <c r="J12" s="66"/>
      <c r="K12" s="67"/>
      <c r="L12" t="s" s="63">
        <v>30</v>
      </c>
      <c r="M12" s="50"/>
      <c r="N12" s="50"/>
      <c r="O12" s="51"/>
      <c r="P12" t="s" s="64">
        <v>31</v>
      </c>
    </row>
    <row r="13" ht="182.75" customHeight="1">
      <c r="A13" s="65"/>
      <c r="B13" t="s" s="54">
        <v>32</v>
      </c>
      <c r="C13" t="s" s="55">
        <v>33</v>
      </c>
      <c r="D13" s="56">
        <f>'Round 2_Median scores, all expe'!H7</f>
        <v>4</v>
      </c>
      <c r="E13" s="57">
        <f>'Round 2_Median scores, all expe'!I7</f>
        <v>2</v>
      </c>
      <c r="F13" s="57">
        <f>'Round 2_Median scores, all expe'!J7</f>
        <v>3</v>
      </c>
      <c r="G13" s="58">
        <f>'Round 2_Median scores, all expe'!K7</f>
        <v>3</v>
      </c>
      <c r="H13" s="66"/>
      <c r="I13" s="60">
        <f>'Round 2_Median scores, all expe'!M7</f>
        <v>2.75</v>
      </c>
      <c r="J13" s="66"/>
      <c r="K13" s="62"/>
      <c r="L13" t="s" s="63">
        <v>34</v>
      </c>
      <c r="M13" s="50"/>
      <c r="N13" s="50"/>
      <c r="O13" s="51"/>
      <c r="P13" t="s" s="64">
        <v>35</v>
      </c>
    </row>
    <row r="14" ht="195.75" customHeight="1">
      <c r="A14" s="68"/>
      <c r="B14" t="s" s="54">
        <v>36</v>
      </c>
      <c r="C14" t="s" s="55">
        <v>37</v>
      </c>
      <c r="D14" s="56">
        <f>'Round 2_Median scores, all expe'!H8</f>
        <v>4</v>
      </c>
      <c r="E14" s="57">
        <f>'Round 2_Median scores, all expe'!I8</f>
        <v>1</v>
      </c>
      <c r="F14" s="57">
        <f>'Round 2_Median scores, all expe'!J8</f>
        <v>2</v>
      </c>
      <c r="G14" s="58">
        <f>'Round 2_Median scores, all expe'!K8</f>
        <v>1.5</v>
      </c>
      <c r="H14" s="48"/>
      <c r="I14" s="60">
        <f>'Round 2_Median scores, all expe'!M8</f>
        <v>1.5</v>
      </c>
      <c r="J14" s="48"/>
      <c r="K14" s="62"/>
      <c r="L14" t="s" s="63">
        <v>38</v>
      </c>
      <c r="M14" s="50"/>
      <c r="N14" s="50"/>
      <c r="O14" s="51"/>
      <c r="P14" t="s" s="64">
        <v>39</v>
      </c>
    </row>
    <row r="15" ht="312.75" customHeight="1">
      <c r="A15" t="s" s="69">
        <v>40</v>
      </c>
      <c r="B15" t="s" s="70">
        <v>41</v>
      </c>
      <c r="C15" t="s" s="71">
        <v>42</v>
      </c>
      <c r="D15" s="72">
        <f>'Round 2_Median scores, all expe'!H9</f>
        <v>4</v>
      </c>
      <c r="E15" s="73">
        <f>'Round 2_Median scores, all expe'!I9</f>
        <v>1</v>
      </c>
      <c r="F15" s="73">
        <f>'Round 2_Median scores, all expe'!J9</f>
        <v>2</v>
      </c>
      <c r="G15" s="74">
        <f>'Round 2_Median scores, all expe'!K9</f>
        <v>2</v>
      </c>
      <c r="H15" s="75">
        <f>'Round 2_Median scores, all expe'!L9</f>
        <v>2</v>
      </c>
      <c r="I15" s="76">
        <f>'Round 2_Median scores, all expe'!M9</f>
        <v>1.75</v>
      </c>
      <c r="J15" s="77">
        <f>'Round 2_Median scores, all expe'!N9</f>
        <v>1.83333333333333</v>
      </c>
      <c r="K15" s="62"/>
      <c r="L15" t="s" s="78">
        <v>43</v>
      </c>
      <c r="M15" s="50"/>
      <c r="N15" s="50"/>
      <c r="O15" s="51"/>
      <c r="P15" t="s" s="79">
        <v>44</v>
      </c>
    </row>
    <row r="16" ht="247.75" customHeight="1">
      <c r="A16" s="65"/>
      <c r="B16" t="s" s="70">
        <v>45</v>
      </c>
      <c r="C16" t="s" s="71">
        <v>46</v>
      </c>
      <c r="D16" s="72">
        <f>'Round 2_Median scores, all expe'!H10</f>
        <v>4</v>
      </c>
      <c r="E16" s="73">
        <f>'Round 2_Median scores, all expe'!I10</f>
        <v>1</v>
      </c>
      <c r="F16" s="73">
        <f>'Round 2_Median scores, all expe'!J10</f>
        <v>2</v>
      </c>
      <c r="G16" s="74">
        <f>'Round 2_Median scores, all expe'!K10</f>
        <v>2</v>
      </c>
      <c r="H16" s="66"/>
      <c r="I16" s="76">
        <f>'Round 2_Median scores, all expe'!M10</f>
        <v>1.75</v>
      </c>
      <c r="J16" s="66"/>
      <c r="K16" s="62"/>
      <c r="L16" t="s" s="78">
        <v>47</v>
      </c>
      <c r="M16" s="50"/>
      <c r="N16" s="50"/>
      <c r="O16" s="51"/>
      <c r="P16" t="s" s="79">
        <v>48</v>
      </c>
    </row>
    <row r="17" ht="156.55" customHeight="1">
      <c r="A17" s="68"/>
      <c r="B17" t="s" s="70">
        <v>49</v>
      </c>
      <c r="C17" t="s" s="71">
        <v>50</v>
      </c>
      <c r="D17" s="72">
        <f>'Round 2_Median scores, all expe'!H11</f>
        <v>4</v>
      </c>
      <c r="E17" s="73">
        <f>'Round 2_Median scores, all expe'!I11</f>
        <v>2</v>
      </c>
      <c r="F17" s="73">
        <f>'Round 2_Median scores, all expe'!J11</f>
        <v>2</v>
      </c>
      <c r="G17" s="74">
        <f>'Round 2_Median scores, all expe'!K11</f>
        <v>2</v>
      </c>
      <c r="H17" s="48"/>
      <c r="I17" s="76">
        <f>'Round 2_Median scores, all expe'!M11</f>
        <v>2</v>
      </c>
      <c r="J17" s="48"/>
      <c r="K17" s="62"/>
      <c r="L17" t="s" s="78">
        <v>51</v>
      </c>
      <c r="M17" s="50"/>
      <c r="N17" s="50"/>
      <c r="O17" s="51"/>
      <c r="P17" t="s" s="80">
        <v>52</v>
      </c>
    </row>
    <row r="18" ht="247.75" customHeight="1">
      <c r="A18" t="s" s="81">
        <v>53</v>
      </c>
      <c r="B18" t="s" s="82">
        <v>54</v>
      </c>
      <c r="C18" t="s" s="83">
        <v>55</v>
      </c>
      <c r="D18" s="84">
        <f>'Round 2_Median scores, all expe'!H12</f>
        <v>4</v>
      </c>
      <c r="E18" s="85">
        <f>'Round 2_Median scores, all expe'!I12</f>
        <v>2</v>
      </c>
      <c r="F18" s="85">
        <f>'Round 2_Median scores, all expe'!J12</f>
        <v>3</v>
      </c>
      <c r="G18" s="86">
        <f>'Round 2_Median scores, all expe'!K12</f>
        <v>2</v>
      </c>
      <c r="H18" s="87">
        <f>'Round 2_Median scores, all expe'!L12</f>
        <v>2</v>
      </c>
      <c r="I18" s="88">
        <f>'Round 2_Median scores, all expe'!M12</f>
        <v>2.25</v>
      </c>
      <c r="J18" s="89">
        <f>'Round 2_Median scores, all expe'!N12</f>
        <v>2.09090909090909</v>
      </c>
      <c r="K18" s="62"/>
      <c r="L18" t="s" s="90">
        <v>56</v>
      </c>
      <c r="M18" s="50"/>
      <c r="N18" s="50"/>
      <c r="O18" s="51"/>
      <c r="P18" t="s" s="91">
        <v>57</v>
      </c>
    </row>
    <row r="19" ht="273.75" customHeight="1">
      <c r="A19" s="65"/>
      <c r="B19" t="s" s="82">
        <v>58</v>
      </c>
      <c r="C19" t="s" s="83">
        <v>59</v>
      </c>
      <c r="D19" s="84">
        <f>'Round 2_Median scores, all expe'!H13</f>
        <v>4</v>
      </c>
      <c r="E19" s="85">
        <f>'Round 2_Median scores, all expe'!I13</f>
        <v>2</v>
      </c>
      <c r="F19" s="85">
        <f>'Round 2_Median scores, all expe'!J13</f>
        <v>2</v>
      </c>
      <c r="G19" s="86">
        <f>'Round 2_Median scores, all expe'!K13</f>
        <v>2</v>
      </c>
      <c r="H19" s="66"/>
      <c r="I19" s="88">
        <f>'Round 2_Median scores, all expe'!M13</f>
        <v>2</v>
      </c>
      <c r="J19" s="66"/>
      <c r="K19" s="62"/>
      <c r="L19" t="s" s="90">
        <v>60</v>
      </c>
      <c r="M19" s="50"/>
      <c r="N19" s="50"/>
      <c r="O19" s="51"/>
      <c r="P19" t="s" s="92">
        <v>61</v>
      </c>
    </row>
    <row r="20" ht="208.75" customHeight="1">
      <c r="A20" s="68"/>
      <c r="B20" t="s" s="82">
        <v>62</v>
      </c>
      <c r="C20" t="s" s="83">
        <v>63</v>
      </c>
      <c r="D20" s="84">
        <f>'Round 2_Median scores, all expe'!H14</f>
        <v>4</v>
      </c>
      <c r="E20" s="85">
        <f>'Round 2_Median scores, all expe'!I14</f>
        <v>2</v>
      </c>
      <c r="F20" s="85">
        <f>'Round 2_Median scores, all expe'!J14</f>
        <v>2</v>
      </c>
      <c r="G20" s="86">
        <f>'Round 2_Median scores, all expe'!K14</f>
        <v>2</v>
      </c>
      <c r="H20" s="48"/>
      <c r="I20" s="88">
        <f>'Round 2_Median scores, all expe'!M14</f>
        <v>2</v>
      </c>
      <c r="J20" s="48"/>
      <c r="K20" s="62"/>
      <c r="L20" t="s" s="90">
        <v>64</v>
      </c>
      <c r="M20" s="50"/>
      <c r="N20" s="50"/>
      <c r="O20" s="51"/>
      <c r="P20" t="s" s="92">
        <v>65</v>
      </c>
    </row>
    <row r="21" ht="325.75" customHeight="1">
      <c r="A21" t="s" s="93">
        <v>66</v>
      </c>
      <c r="B21" t="s" s="94">
        <v>67</v>
      </c>
      <c r="C21" t="s" s="95">
        <v>68</v>
      </c>
      <c r="D21" s="96">
        <f>'Round 2_Median scores, all expe'!H15</f>
        <v>4</v>
      </c>
      <c r="E21" s="97">
        <f>'Round 2_Median scores, all expe'!I15</f>
        <v>2</v>
      </c>
      <c r="F21" s="97">
        <f>'Round 2_Median scores, all expe'!J15</f>
        <v>2</v>
      </c>
      <c r="G21" s="98">
        <f>'Round 2_Median scores, all expe'!K15</f>
        <v>2</v>
      </c>
      <c r="H21" s="99">
        <f>'Round 2_Median scores, all expe'!L15</f>
        <v>2</v>
      </c>
      <c r="I21" s="100">
        <f>'Round 2_Median scores, all expe'!M15</f>
        <v>2</v>
      </c>
      <c r="J21" s="101">
        <f>'Round 2_Median scores, all expe'!N15</f>
        <v>1.55555555555556</v>
      </c>
      <c r="K21" s="62"/>
      <c r="L21" t="s" s="102">
        <v>69</v>
      </c>
      <c r="M21" s="50"/>
      <c r="N21" s="50"/>
      <c r="O21" s="51"/>
      <c r="P21" t="s" s="103">
        <v>70</v>
      </c>
    </row>
    <row r="22" ht="233.75" customHeight="1">
      <c r="A22" s="65"/>
      <c r="B22" t="s" s="94">
        <v>71</v>
      </c>
      <c r="C22" t="s" s="95">
        <v>72</v>
      </c>
      <c r="D22" s="96">
        <f>'Round 2_Median scores, all expe'!H16</f>
        <v>4</v>
      </c>
      <c r="E22" s="97">
        <f>'Round 2_Median scores, all expe'!I16</f>
        <v>1</v>
      </c>
      <c r="F22" s="97">
        <f>'Round 2_Median scores, all expe'!J16</f>
        <v>2</v>
      </c>
      <c r="G22" s="98">
        <f>'Round 2_Median scores, all expe'!K16</f>
        <v>1.5</v>
      </c>
      <c r="H22" s="66"/>
      <c r="I22" s="100">
        <f>'Round 2_Median scores, all expe'!M16</f>
        <v>1.5</v>
      </c>
      <c r="J22" s="66"/>
      <c r="K22" s="62"/>
      <c r="L22" t="s" s="102">
        <v>73</v>
      </c>
      <c r="M22" s="50"/>
      <c r="N22" s="50"/>
      <c r="O22" s="51"/>
      <c r="P22" t="s" s="103">
        <v>74</v>
      </c>
    </row>
    <row r="23" ht="234.55" customHeight="1">
      <c r="A23" s="68"/>
      <c r="B23" t="s" s="94">
        <v>75</v>
      </c>
      <c r="C23" t="s" s="95">
        <v>76</v>
      </c>
      <c r="D23" s="96">
        <f>'Round 2_Median scores, all expe'!H17</f>
        <v>4</v>
      </c>
      <c r="E23" s="97">
        <f>'Round 2_Median scores, all expe'!I17</f>
        <v>1</v>
      </c>
      <c r="F23" s="97">
        <f>'Round 2_Median scores, all expe'!J17</f>
        <v>2</v>
      </c>
      <c r="G23" s="98">
        <f>'Round 2_Median scores, all expe'!K17</f>
        <v>1.5</v>
      </c>
      <c r="H23" s="48"/>
      <c r="I23" s="100">
        <f>'Round 2_Median scores, all expe'!M17</f>
        <v>1.5</v>
      </c>
      <c r="J23" s="48"/>
      <c r="K23" s="62"/>
      <c r="L23" t="s" s="102">
        <v>77</v>
      </c>
      <c r="M23" s="50"/>
      <c r="N23" s="50"/>
      <c r="O23" s="51"/>
      <c r="P23" t="s" s="103">
        <v>78</v>
      </c>
    </row>
    <row r="24" ht="247.75" customHeight="1">
      <c r="A24" t="s" s="104">
        <v>79</v>
      </c>
      <c r="B24" t="s" s="105">
        <v>80</v>
      </c>
      <c r="C24" t="s" s="106">
        <v>81</v>
      </c>
      <c r="D24" s="107">
        <f>'Round 2_Median scores, all expe'!H18</f>
        <v>4</v>
      </c>
      <c r="E24" s="108">
        <f>'Round 2_Median scores, all expe'!I18</f>
        <v>1</v>
      </c>
      <c r="F24" s="108">
        <f>'Round 2_Median scores, all expe'!J18</f>
        <v>2</v>
      </c>
      <c r="G24" s="109">
        <f>'Round 2_Median scores, all expe'!K18</f>
        <v>2</v>
      </c>
      <c r="H24" s="110">
        <f>'Round 2_Median scores, all expe'!L18</f>
        <v>1.5</v>
      </c>
      <c r="I24" s="111">
        <f>'Round 2_Median scores, all expe'!M18</f>
        <v>1.66666666666667</v>
      </c>
      <c r="J24" s="112">
        <f>'Round 2_Median scores, all expe'!N18</f>
        <v>1.5</v>
      </c>
      <c r="K24" s="62"/>
      <c r="L24" t="s" s="113">
        <v>82</v>
      </c>
      <c r="M24" s="50"/>
      <c r="N24" s="50"/>
      <c r="O24" s="51"/>
      <c r="P24" t="s" s="114">
        <v>83</v>
      </c>
    </row>
    <row r="25" ht="156.75" customHeight="1">
      <c r="A25" s="65"/>
      <c r="B25" t="s" s="115">
        <v>84</v>
      </c>
      <c r="C25" t="s" s="106">
        <v>85</v>
      </c>
      <c r="D25" s="107">
        <f>'Round 2_Median scores, all expe'!H19</f>
        <v>4</v>
      </c>
      <c r="E25" s="108">
        <f>'Round 2_Median scores, all expe'!I19</f>
        <v>1</v>
      </c>
      <c r="F25" s="108">
        <f>'Round 2_Median scores, all expe'!J19</f>
        <v>1</v>
      </c>
      <c r="G25" s="109">
        <f>'Round 2_Median scores, all expe'!K19</f>
        <v>1</v>
      </c>
      <c r="H25" s="66"/>
      <c r="I25" s="111">
        <f>'Round 2_Median scores, all expe'!M19</f>
        <v>1</v>
      </c>
      <c r="J25" s="66"/>
      <c r="K25" s="62"/>
      <c r="L25" t="s" s="113">
        <v>86</v>
      </c>
      <c r="M25" s="50"/>
      <c r="N25" s="50"/>
      <c r="O25" s="51"/>
      <c r="P25" t="s" s="114">
        <v>87</v>
      </c>
    </row>
    <row r="26" ht="221.75" customHeight="1">
      <c r="A26" s="68"/>
      <c r="B26" t="s" s="115">
        <v>88</v>
      </c>
      <c r="C26" t="s" s="106">
        <v>89</v>
      </c>
      <c r="D26" s="107">
        <f>'Round 2_Median scores, all expe'!H20</f>
        <v>3</v>
      </c>
      <c r="E26" s="108">
        <f>'Round 2_Median scores, all expe'!I20</f>
        <v>2</v>
      </c>
      <c r="F26" s="108">
        <f>'Round 2_Median scores, all expe'!J20</f>
        <v>2</v>
      </c>
      <c r="G26" s="109">
        <f>'Round 2_Median scores, all expe'!K20</f>
        <v>2</v>
      </c>
      <c r="H26" s="48"/>
      <c r="I26" s="111">
        <f>'Round 2_Median scores, all expe'!M20</f>
        <v>2</v>
      </c>
      <c r="J26" s="48"/>
      <c r="K26" t="s" s="116">
        <v>90</v>
      </c>
      <c r="L26" t="s" s="113">
        <v>91</v>
      </c>
      <c r="M26" s="50"/>
      <c r="N26" s="50"/>
      <c r="O26" s="51"/>
      <c r="P26" t="s" s="114">
        <v>92</v>
      </c>
    </row>
    <row r="27" ht="193.75" customHeight="1">
      <c r="A27" t="s" s="117">
        <v>93</v>
      </c>
      <c r="B27" t="s" s="118">
        <v>94</v>
      </c>
      <c r="C27" t="s" s="119">
        <v>95</v>
      </c>
      <c r="D27" s="120">
        <f>'Round 2_Median scores, all expe'!H21</f>
        <v>4</v>
      </c>
      <c r="E27" s="121">
        <f>'Round 2_Median scores, all expe'!I21</f>
        <v>1</v>
      </c>
      <c r="F27" s="121">
        <f>'Round 2_Median scores, all expe'!J21</f>
        <v>3</v>
      </c>
      <c r="G27" s="122">
        <f>'Round 2_Median scores, all expe'!K21</f>
        <v>1</v>
      </c>
      <c r="H27" s="123">
        <f>'Round 2_Median scores, all expe'!L21</f>
        <v>1</v>
      </c>
      <c r="I27" s="124">
        <f>'Round 2_Median scores, all expe'!M21</f>
        <v>1.66666666666667</v>
      </c>
      <c r="J27" s="125">
        <f>'Round 2_Median scores, all expe'!N21</f>
        <v>1.4</v>
      </c>
      <c r="K27" s="67"/>
      <c r="L27" t="s" s="126">
        <v>96</v>
      </c>
      <c r="M27" s="50"/>
      <c r="N27" s="50"/>
      <c r="O27" s="51"/>
      <c r="P27" t="s" s="127">
        <v>97</v>
      </c>
    </row>
    <row r="28" ht="195.75" customHeight="1">
      <c r="A28" s="65"/>
      <c r="B28" t="s" s="118">
        <v>98</v>
      </c>
      <c r="C28" t="s" s="119">
        <v>99</v>
      </c>
      <c r="D28" s="120">
        <f>'Round 2_Median scores, all expe'!H22</f>
        <v>4</v>
      </c>
      <c r="E28" s="121">
        <f>'Round 2_Median scores, all expe'!I22</f>
        <v>1</v>
      </c>
      <c r="F28" s="121">
        <f>'Round 2_Median scores, all expe'!J22</f>
        <v>3</v>
      </c>
      <c r="G28" s="122">
        <f>'Round 2_Median scores, all expe'!K22</f>
        <v>1</v>
      </c>
      <c r="H28" s="66"/>
      <c r="I28" s="124">
        <f>'Round 2_Median scores, all expe'!M22</f>
        <v>1.66666666666667</v>
      </c>
      <c r="J28" s="66"/>
      <c r="K28" s="67"/>
      <c r="L28" t="s" s="126">
        <v>100</v>
      </c>
      <c r="M28" s="50"/>
      <c r="N28" s="50"/>
      <c r="O28" s="51"/>
      <c r="P28" t="s" s="127">
        <v>101</v>
      </c>
    </row>
    <row r="29" ht="222.25" customHeight="1">
      <c r="A29" s="128"/>
      <c r="B29" t="s" s="129">
        <v>102</v>
      </c>
      <c r="C29" t="s" s="130">
        <v>103</v>
      </c>
      <c r="D29" s="131">
        <f>'Round 2_Median scores, all expe'!H23</f>
        <v>4</v>
      </c>
      <c r="E29" s="132">
        <f>'Round 2_Median scores, all expe'!I23</f>
        <v>1</v>
      </c>
      <c r="F29" s="132">
        <f>'Round 2_Median scores, all expe'!J23</f>
        <v>1</v>
      </c>
      <c r="G29" s="133">
        <f>'Round 2_Median scores, all expe'!K23</f>
        <v>1</v>
      </c>
      <c r="H29" s="134"/>
      <c r="I29" s="135">
        <f>'Round 2_Median scores, all expe'!M23</f>
        <v>1</v>
      </c>
      <c r="J29" s="134"/>
      <c r="K29" s="136"/>
      <c r="L29" t="s" s="137">
        <v>104</v>
      </c>
      <c r="M29" s="138"/>
      <c r="N29" s="138"/>
      <c r="O29" s="139"/>
      <c r="P29" t="s" s="140">
        <v>105</v>
      </c>
    </row>
    <row r="30" ht="19.35" customHeight="1">
      <c r="A30" s="141"/>
      <c r="B30" s="142"/>
      <c r="C30" s="143"/>
      <c r="D30" s="143"/>
      <c r="E30" s="143"/>
      <c r="F30" s="143"/>
      <c r="G30" s="143"/>
      <c r="H30" s="143"/>
      <c r="I30" s="144"/>
      <c r="J30" s="144"/>
      <c r="K30" s="145"/>
      <c r="L30" s="143"/>
      <c r="M30" s="143"/>
      <c r="N30" s="143"/>
      <c r="O30" s="143"/>
      <c r="P30" s="143"/>
    </row>
    <row r="31" ht="19.05" customHeight="1">
      <c r="A31" s="146"/>
      <c r="B31" s="147"/>
      <c r="C31" s="148"/>
      <c r="D31" s="148"/>
      <c r="E31" s="148"/>
      <c r="F31" s="148"/>
      <c r="G31" t="s" s="149">
        <v>106</v>
      </c>
      <c r="H31" s="150">
        <f>MEDIAN('Round 2_Median scores, all expe'!D5:G23)</f>
        <v>2</v>
      </c>
      <c r="I31" s="151"/>
      <c r="J31" s="152">
        <f>AVERAGE('Round 2_Median scores, all expe'!D5:G23)</f>
        <v>1.8030303030303</v>
      </c>
      <c r="K31" s="153"/>
      <c r="L31" s="148"/>
      <c r="M31" s="148"/>
      <c r="N31" s="148"/>
      <c r="O31" s="148"/>
      <c r="P31" s="148"/>
    </row>
  </sheetData>
  <mergeCells count="50">
    <mergeCell ref="A24:A26"/>
    <mergeCell ref="A27:A29"/>
    <mergeCell ref="A9:A10"/>
    <mergeCell ref="C9:C10"/>
    <mergeCell ref="B9:B10"/>
    <mergeCell ref="A1:K1"/>
    <mergeCell ref="A15:A17"/>
    <mergeCell ref="A18:A20"/>
    <mergeCell ref="A21:A23"/>
    <mergeCell ref="A2:K2"/>
    <mergeCell ref="P9:P10"/>
    <mergeCell ref="D9:G9"/>
    <mergeCell ref="L9:O9"/>
    <mergeCell ref="L10:O10"/>
    <mergeCell ref="K9:K10"/>
    <mergeCell ref="B4:C4"/>
    <mergeCell ref="A11:A14"/>
    <mergeCell ref="H11:H14"/>
    <mergeCell ref="H15:H17"/>
    <mergeCell ref="H18:H20"/>
    <mergeCell ref="H21:H23"/>
    <mergeCell ref="H24:H26"/>
    <mergeCell ref="H27:H29"/>
    <mergeCell ref="L29:O29"/>
    <mergeCell ref="L28:O28"/>
    <mergeCell ref="L27:O27"/>
    <mergeCell ref="L26:O26"/>
    <mergeCell ref="L25:O25"/>
    <mergeCell ref="L24:O24"/>
    <mergeCell ref="L23:O23"/>
    <mergeCell ref="L22:O22"/>
    <mergeCell ref="L21:O21"/>
    <mergeCell ref="L20:O20"/>
    <mergeCell ref="L19:O19"/>
    <mergeCell ref="L18:O18"/>
    <mergeCell ref="L17:O17"/>
    <mergeCell ref="L16:O16"/>
    <mergeCell ref="L15:O15"/>
    <mergeCell ref="L14:O14"/>
    <mergeCell ref="L13:O13"/>
    <mergeCell ref="L12:O12"/>
    <mergeCell ref="L11:O11"/>
    <mergeCell ref="J11:J14"/>
    <mergeCell ref="J15:J17"/>
    <mergeCell ref="J18:J20"/>
    <mergeCell ref="J21:J23"/>
    <mergeCell ref="J24:J26"/>
    <mergeCell ref="J27:J29"/>
    <mergeCell ref="I10:J10"/>
    <mergeCell ref="G10:H10"/>
  </mergeCells>
  <hyperlinks>
    <hyperlink ref="P15" r:id="rId1" location="" tooltip="" display="http://www.fao.org/3/cb0398fr/CB0398FR.pdf"/>
    <hyperlink ref="P16" r:id="rId2" location="" tooltip="" display="https://www.adaptation-fund.org/project/adaptation-to-coastal-erosion-in-vulnerable-areas/"/>
    <hyperlink ref="P18" r:id="rId3" location="" tooltip="" display="http://journals.openedition.org/vertigo/18050"/>
    <hyperlink ref="P19" r:id="rId4" location="" tooltip="" display="https://www.livelihoods.eu/wp-content/uploads/2020/03/MANGROVE-RESTORATION-IN-SENEGAL-Impact-Summary-Report-LIVELIHOODS-FUNDS-March-19-2020.pdf"/>
    <hyperlink ref="P20" r:id="rId5" location="" tooltip="" display="https://www.wacaprogram.org/sites/waca/files/knowdoc/58492_WACA_COED_Report_FR_small_Jan.pdf"/>
    <hyperlink ref="P26" r:id="rId6" location="" tooltip="" display="http://journals.openedition.org/vertigo/18050"/>
  </hyperlink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1:N25"/>
  <sheetViews>
    <sheetView workbookViewId="0" showGridLines="0" defaultGridColor="1"/>
  </sheetViews>
  <sheetFormatPr defaultColWidth="16.3333" defaultRowHeight="13.9" customHeight="1" outlineLevelRow="0" outlineLevelCol="0"/>
  <cols>
    <col min="1" max="1" width="19.1719" style="154" customWidth="1"/>
    <col min="2" max="2" width="42.1719" style="154" customWidth="1"/>
    <col min="3" max="3" width="89" style="154" customWidth="1"/>
    <col min="4" max="14" width="23.5" style="154" customWidth="1"/>
    <col min="15" max="16384" width="16.3516" style="154" customWidth="1"/>
  </cols>
  <sheetData>
    <row r="1" ht="30.6" customHeight="1">
      <c r="A1" t="s" s="2">
        <v>0</v>
      </c>
      <c r="B1" s="3"/>
      <c r="C1" s="3"/>
      <c r="D1" s="3"/>
      <c r="E1" s="4"/>
      <c r="F1" s="4"/>
      <c r="G1" s="4"/>
      <c r="H1" s="4"/>
      <c r="I1" s="3"/>
      <c r="J1" s="3"/>
      <c r="K1" s="3"/>
      <c r="L1" s="3"/>
      <c r="M1" s="3"/>
      <c r="N1" s="5"/>
    </row>
    <row r="2" ht="29.55" customHeight="1">
      <c r="A2" t="s" s="155">
        <v>1</v>
      </c>
      <c r="B2" s="156"/>
      <c r="C2" s="156"/>
      <c r="D2" s="157"/>
      <c r="E2" s="157"/>
      <c r="F2" s="157"/>
      <c r="G2" s="157"/>
      <c r="H2" s="157"/>
      <c r="I2" s="155"/>
      <c r="J2" s="155"/>
      <c r="K2" s="155"/>
      <c r="L2" s="155"/>
      <c r="M2" s="155"/>
      <c r="N2" s="158"/>
    </row>
    <row r="3" ht="29.55" customHeight="1">
      <c r="A3" t="s" s="159">
        <v>10</v>
      </c>
      <c r="B3" t="s" s="159">
        <v>11</v>
      </c>
      <c r="C3" t="s" s="159">
        <v>12</v>
      </c>
      <c r="D3" t="s" s="160">
        <v>107</v>
      </c>
      <c r="E3" s="161"/>
      <c r="F3" s="161"/>
      <c r="G3" s="162"/>
      <c r="H3" t="s" s="160">
        <v>108</v>
      </c>
      <c r="I3" s="161"/>
      <c r="J3" s="161"/>
      <c r="K3" s="161"/>
      <c r="L3" s="161"/>
      <c r="M3" s="161"/>
      <c r="N3" s="161"/>
    </row>
    <row r="4" ht="51.3" customHeight="1">
      <c r="A4" s="163"/>
      <c r="B4" s="163"/>
      <c r="C4" s="163"/>
      <c r="D4" t="s" s="46">
        <v>109</v>
      </c>
      <c r="E4" t="s" s="46">
        <v>110</v>
      </c>
      <c r="F4" t="s" s="46">
        <v>111</v>
      </c>
      <c r="G4" t="s" s="46">
        <v>112</v>
      </c>
      <c r="H4" t="s" s="46">
        <v>17</v>
      </c>
      <c r="I4" t="s" s="46">
        <v>113</v>
      </c>
      <c r="J4" t="s" s="46">
        <v>114</v>
      </c>
      <c r="K4" t="s" s="46">
        <v>115</v>
      </c>
      <c r="L4" s="47"/>
      <c r="M4" t="s" s="46">
        <v>116</v>
      </c>
      <c r="N4" s="47"/>
    </row>
    <row r="5" ht="143.7" customHeight="1">
      <c r="A5" t="s" s="164">
        <v>23</v>
      </c>
      <c r="B5" t="s" s="54">
        <v>24</v>
      </c>
      <c r="C5" t="s" s="55">
        <v>117</v>
      </c>
      <c r="D5" s="165">
        <v>2</v>
      </c>
      <c r="E5" s="57">
        <v>2</v>
      </c>
      <c r="F5" s="57">
        <v>2</v>
      </c>
      <c r="G5" s="57">
        <v>3</v>
      </c>
      <c r="H5" s="166">
        <v>4</v>
      </c>
      <c r="I5" s="57">
        <f>MIN(D5:G5)</f>
        <v>2</v>
      </c>
      <c r="J5" s="57">
        <f>MAX(D5:G5)</f>
        <v>3</v>
      </c>
      <c r="K5" s="167">
        <f>MEDIAN(D5:G5)</f>
        <v>2</v>
      </c>
      <c r="L5" s="168">
        <f>MEDIAN(D5:G8)</f>
        <v>2</v>
      </c>
      <c r="M5" s="169">
        <f>AVERAGE(D5:G5)</f>
        <v>2.25</v>
      </c>
      <c r="N5" s="170">
        <f>AVERAGE(D5:G8)</f>
        <v>2.125</v>
      </c>
    </row>
    <row r="6" ht="156.75" customHeight="1">
      <c r="A6" s="171"/>
      <c r="B6" t="s" s="54">
        <v>28</v>
      </c>
      <c r="C6" t="s" s="55">
        <v>29</v>
      </c>
      <c r="D6" s="165">
        <v>2</v>
      </c>
      <c r="E6" s="57">
        <v>3</v>
      </c>
      <c r="F6" s="57">
        <v>2</v>
      </c>
      <c r="G6" s="57">
        <v>1</v>
      </c>
      <c r="H6" s="166">
        <v>4</v>
      </c>
      <c r="I6" s="57">
        <f>MIN(D6:G6)</f>
        <v>1</v>
      </c>
      <c r="J6" s="57">
        <f>MAX(D6:G6)</f>
        <v>3</v>
      </c>
      <c r="K6" s="167">
        <f>MEDIAN(D6:G6)</f>
        <v>2</v>
      </c>
      <c r="L6" s="172"/>
      <c r="M6" s="169">
        <f>AVERAGE(D6:G6)</f>
        <v>2</v>
      </c>
      <c r="N6" s="172"/>
    </row>
    <row r="7" ht="188.55" customHeight="1">
      <c r="A7" s="171"/>
      <c r="B7" t="s" s="54">
        <v>32</v>
      </c>
      <c r="C7" t="s" s="55">
        <v>33</v>
      </c>
      <c r="D7" s="165">
        <v>3</v>
      </c>
      <c r="E7" s="57">
        <v>2</v>
      </c>
      <c r="F7" s="57">
        <v>3</v>
      </c>
      <c r="G7" s="57">
        <v>3</v>
      </c>
      <c r="H7" s="166">
        <v>4</v>
      </c>
      <c r="I7" s="57">
        <f>MIN(D7:G7)</f>
        <v>2</v>
      </c>
      <c r="J7" s="57">
        <f>MAX(D7:G7)</f>
        <v>3</v>
      </c>
      <c r="K7" s="167">
        <f>MEDIAN(D7:G7)</f>
        <v>3</v>
      </c>
      <c r="L7" s="172"/>
      <c r="M7" s="169">
        <f>AVERAGE(D7:G7)</f>
        <v>2.75</v>
      </c>
      <c r="N7" s="172"/>
    </row>
    <row r="8" ht="208.25" customHeight="1">
      <c r="A8" s="173"/>
      <c r="B8" t="s" s="54">
        <v>36</v>
      </c>
      <c r="C8" t="s" s="55">
        <v>37</v>
      </c>
      <c r="D8" s="165">
        <v>1</v>
      </c>
      <c r="E8" s="57">
        <v>1</v>
      </c>
      <c r="F8" s="57">
        <v>2</v>
      </c>
      <c r="G8" s="57">
        <v>2</v>
      </c>
      <c r="H8" s="166">
        <v>4</v>
      </c>
      <c r="I8" s="57">
        <f>MIN(D8:G8)</f>
        <v>1</v>
      </c>
      <c r="J8" s="57">
        <f>MAX(D8:G8)</f>
        <v>2</v>
      </c>
      <c r="K8" s="167">
        <f>MEDIAN(D8:G8)</f>
        <v>1.5</v>
      </c>
      <c r="L8" s="174"/>
      <c r="M8" s="169">
        <f>AVERAGE(D8:G8)</f>
        <v>1.5</v>
      </c>
      <c r="N8" s="174"/>
    </row>
    <row r="9" ht="234.75" customHeight="1">
      <c r="A9" t="s" s="175">
        <v>40</v>
      </c>
      <c r="B9" t="s" s="70">
        <v>41</v>
      </c>
      <c r="C9" t="s" s="71">
        <v>42</v>
      </c>
      <c r="D9" s="176">
        <v>1</v>
      </c>
      <c r="E9" s="73">
        <v>2</v>
      </c>
      <c r="F9" s="73">
        <v>2</v>
      </c>
      <c r="G9" s="73">
        <v>2</v>
      </c>
      <c r="H9" s="177">
        <v>4</v>
      </c>
      <c r="I9" s="73">
        <f>MIN(D9:G9)</f>
        <v>1</v>
      </c>
      <c r="J9" s="73">
        <f>MAX(D9:G9)</f>
        <v>2</v>
      </c>
      <c r="K9" s="178">
        <f>MEDIAN(D9:G9)</f>
        <v>2</v>
      </c>
      <c r="L9" s="179">
        <f>MEDIAN(D9:G11)</f>
        <v>2</v>
      </c>
      <c r="M9" s="180">
        <f>AVERAGE(D9:G9)</f>
        <v>1.75</v>
      </c>
      <c r="N9" s="181">
        <f>AVERAGE(D9:G11)</f>
        <v>1.83333333333333</v>
      </c>
    </row>
    <row r="10" ht="182.7" customHeight="1">
      <c r="A10" s="171"/>
      <c r="B10" t="s" s="70">
        <v>45</v>
      </c>
      <c r="C10" t="s" s="71">
        <v>46</v>
      </c>
      <c r="D10" s="176">
        <v>1</v>
      </c>
      <c r="E10" s="73">
        <v>2</v>
      </c>
      <c r="F10" s="73">
        <v>2</v>
      </c>
      <c r="G10" s="73">
        <v>2</v>
      </c>
      <c r="H10" s="177">
        <v>4</v>
      </c>
      <c r="I10" s="73">
        <f>MIN(D10:G10)</f>
        <v>1</v>
      </c>
      <c r="J10" s="73">
        <f>MAX(D10:G10)</f>
        <v>2</v>
      </c>
      <c r="K10" s="178">
        <f>MEDIAN(D10:G10)</f>
        <v>2</v>
      </c>
      <c r="L10" s="172"/>
      <c r="M10" s="180">
        <f>AVERAGE(D10:G10)</f>
        <v>1.75</v>
      </c>
      <c r="N10" s="172"/>
    </row>
    <row r="11" ht="162.6" customHeight="1">
      <c r="A11" s="173"/>
      <c r="B11" t="s" s="70">
        <v>49</v>
      </c>
      <c r="C11" t="s" s="71">
        <v>50</v>
      </c>
      <c r="D11" s="176">
        <v>2</v>
      </c>
      <c r="E11" s="73">
        <v>2</v>
      </c>
      <c r="F11" s="73">
        <v>2</v>
      </c>
      <c r="G11" s="73">
        <v>2</v>
      </c>
      <c r="H11" s="177">
        <v>4</v>
      </c>
      <c r="I11" s="73">
        <f>MIN(D11:G11)</f>
        <v>2</v>
      </c>
      <c r="J11" s="73">
        <f>MAX(D11:G11)</f>
        <v>2</v>
      </c>
      <c r="K11" s="178">
        <f>MEDIAN(D11:G11)</f>
        <v>2</v>
      </c>
      <c r="L11" s="174"/>
      <c r="M11" s="180">
        <f>AVERAGE(D11:G11)</f>
        <v>2</v>
      </c>
      <c r="N11" s="174"/>
    </row>
    <row r="12" ht="234.75" customHeight="1">
      <c r="A12" t="s" s="182">
        <v>53</v>
      </c>
      <c r="B12" t="s" s="82">
        <v>54</v>
      </c>
      <c r="C12" t="s" s="83">
        <v>55</v>
      </c>
      <c r="D12" s="183">
        <v>3</v>
      </c>
      <c r="E12" s="85">
        <v>2</v>
      </c>
      <c r="F12" s="85">
        <v>2</v>
      </c>
      <c r="G12" s="85">
        <v>2</v>
      </c>
      <c r="H12" s="184">
        <v>4</v>
      </c>
      <c r="I12" s="85">
        <f>MIN(D12:G12)</f>
        <v>2</v>
      </c>
      <c r="J12" s="85">
        <f>MAX(D12:G12)</f>
        <v>3</v>
      </c>
      <c r="K12" s="185">
        <f>MEDIAN(D12:G12)</f>
        <v>2</v>
      </c>
      <c r="L12" s="186">
        <f>MEDIAN(D12:G14)</f>
        <v>2</v>
      </c>
      <c r="M12" s="187">
        <f>AVERAGE(D12:G12)</f>
        <v>2.25</v>
      </c>
      <c r="N12" s="188">
        <f>AVERAGE(D12:G14)</f>
        <v>2.09090909090909</v>
      </c>
    </row>
    <row r="13" ht="273.75" customHeight="1">
      <c r="A13" s="171"/>
      <c r="B13" t="s" s="82">
        <v>58</v>
      </c>
      <c r="C13" t="s" s="83">
        <v>59</v>
      </c>
      <c r="D13" s="183">
        <v>2</v>
      </c>
      <c r="E13" s="85">
        <v>2</v>
      </c>
      <c r="F13" s="85">
        <v>2</v>
      </c>
      <c r="G13" s="85">
        <v>2</v>
      </c>
      <c r="H13" s="184">
        <v>4</v>
      </c>
      <c r="I13" s="85">
        <f>MIN(D13:G13)</f>
        <v>2</v>
      </c>
      <c r="J13" s="85">
        <f>MAX(D13:G13)</f>
        <v>2</v>
      </c>
      <c r="K13" s="185">
        <f>MEDIAN(D13:G13)</f>
        <v>2</v>
      </c>
      <c r="L13" s="172"/>
      <c r="M13" s="187">
        <f>AVERAGE(D13:G13)</f>
        <v>2</v>
      </c>
      <c r="N13" s="172"/>
    </row>
    <row r="14" ht="208.8" customHeight="1">
      <c r="A14" s="173"/>
      <c r="B14" t="s" s="82">
        <v>62</v>
      </c>
      <c r="C14" t="s" s="83">
        <v>63</v>
      </c>
      <c r="D14" t="s" s="189">
        <v>118</v>
      </c>
      <c r="E14" s="85">
        <v>2</v>
      </c>
      <c r="F14" s="85">
        <v>2</v>
      </c>
      <c r="G14" s="85">
        <v>2</v>
      </c>
      <c r="H14" s="184">
        <v>4</v>
      </c>
      <c r="I14" s="85">
        <f>MIN(D14:G14)</f>
        <v>2</v>
      </c>
      <c r="J14" s="85">
        <f>MAX(D14:G14)</f>
        <v>2</v>
      </c>
      <c r="K14" s="185">
        <f>MEDIAN(D14:G14)</f>
        <v>2</v>
      </c>
      <c r="L14" s="174"/>
      <c r="M14" s="187">
        <f>AVERAGE(D14:G14)</f>
        <v>2</v>
      </c>
      <c r="N14" s="174"/>
    </row>
    <row r="15" ht="291.5" customHeight="1">
      <c r="A15" t="s" s="190">
        <v>66</v>
      </c>
      <c r="B15" t="s" s="94">
        <v>67</v>
      </c>
      <c r="C15" t="s" s="95">
        <v>68</v>
      </c>
      <c r="D15" s="191">
        <v>2</v>
      </c>
      <c r="E15" t="s" s="192">
        <v>119</v>
      </c>
      <c r="F15" t="s" s="192">
        <v>119</v>
      </c>
      <c r="G15" t="s" s="192">
        <v>119</v>
      </c>
      <c r="H15" s="193">
        <v>4</v>
      </c>
      <c r="I15" s="97">
        <f>MIN(D15:G15)</f>
        <v>2</v>
      </c>
      <c r="J15" s="97">
        <f>MAX(D15:G15)</f>
        <v>2</v>
      </c>
      <c r="K15" s="194">
        <f>MEDIAN(D15:G15)</f>
        <v>2</v>
      </c>
      <c r="L15" s="195">
        <f>MEDIAN(D15:G17)</f>
        <v>2</v>
      </c>
      <c r="M15" s="196">
        <f>AVERAGE(D15:G15)</f>
        <v>2</v>
      </c>
      <c r="N15" s="197">
        <f>AVERAGE(D15:G17)</f>
        <v>1.55555555555556</v>
      </c>
    </row>
    <row r="16" ht="220.8" customHeight="1">
      <c r="A16" s="171"/>
      <c r="B16" t="s" s="94">
        <v>71</v>
      </c>
      <c r="C16" t="s" s="95">
        <v>72</v>
      </c>
      <c r="D16" s="191">
        <v>2</v>
      </c>
      <c r="E16" s="97">
        <v>1</v>
      </c>
      <c r="F16" s="97">
        <v>2</v>
      </c>
      <c r="G16" s="97">
        <v>1</v>
      </c>
      <c r="H16" s="193">
        <v>4</v>
      </c>
      <c r="I16" s="97">
        <f>MIN(D16:G16)</f>
        <v>1</v>
      </c>
      <c r="J16" s="97">
        <f>MAX(D16:G16)</f>
        <v>2</v>
      </c>
      <c r="K16" s="194">
        <f>MEDIAN(D16:G16)</f>
        <v>1.5</v>
      </c>
      <c r="L16" s="172"/>
      <c r="M16" s="196">
        <f>AVERAGE(D16:G16)</f>
        <v>1.5</v>
      </c>
      <c r="N16" s="172"/>
    </row>
    <row r="17" ht="232.85" customHeight="1">
      <c r="A17" s="173"/>
      <c r="B17" t="s" s="94">
        <v>75</v>
      </c>
      <c r="C17" t="s" s="95">
        <v>76</v>
      </c>
      <c r="D17" s="191">
        <v>2</v>
      </c>
      <c r="E17" s="97">
        <v>2</v>
      </c>
      <c r="F17" s="97">
        <v>1</v>
      </c>
      <c r="G17" s="97">
        <v>1</v>
      </c>
      <c r="H17" s="193">
        <v>4</v>
      </c>
      <c r="I17" s="97">
        <f>MIN(D17:G17)</f>
        <v>1</v>
      </c>
      <c r="J17" s="97">
        <f>MAX(D17:G17)</f>
        <v>2</v>
      </c>
      <c r="K17" s="194">
        <f>MEDIAN(D17:G17)</f>
        <v>1.5</v>
      </c>
      <c r="L17" s="174"/>
      <c r="M17" s="196">
        <f>AVERAGE(D17:G17)</f>
        <v>1.5</v>
      </c>
      <c r="N17" s="174"/>
    </row>
    <row r="18" ht="247.8" customHeight="1">
      <c r="A18" t="s" s="198">
        <v>79</v>
      </c>
      <c r="B18" t="s" s="105">
        <v>80</v>
      </c>
      <c r="C18" t="s" s="106">
        <v>81</v>
      </c>
      <c r="D18" t="s" s="199">
        <v>118</v>
      </c>
      <c r="E18" s="108">
        <v>1</v>
      </c>
      <c r="F18" s="108">
        <v>2</v>
      </c>
      <c r="G18" s="108">
        <v>2</v>
      </c>
      <c r="H18" s="200">
        <v>4</v>
      </c>
      <c r="I18" s="108">
        <f>MIN(D18:G18)</f>
        <v>1</v>
      </c>
      <c r="J18" s="108">
        <f>MAX(D18:G18)</f>
        <v>2</v>
      </c>
      <c r="K18" s="201">
        <f>MEDIAN(D18:G18)</f>
        <v>2</v>
      </c>
      <c r="L18" s="202">
        <f>MEDIAN(D18:G20)</f>
        <v>1.5</v>
      </c>
      <c r="M18" s="203">
        <f>AVERAGE(D18:G18)</f>
        <v>1.66666666666667</v>
      </c>
      <c r="N18" s="204">
        <f>AVERAGE(D18:G20)</f>
        <v>1.5</v>
      </c>
    </row>
    <row r="19" ht="169.8" customHeight="1">
      <c r="A19" s="171"/>
      <c r="B19" t="s" s="115">
        <v>84</v>
      </c>
      <c r="C19" t="s" s="106">
        <v>85</v>
      </c>
      <c r="D19" t="s" s="199">
        <v>118</v>
      </c>
      <c r="E19" s="108">
        <v>1</v>
      </c>
      <c r="F19" s="108">
        <v>1</v>
      </c>
      <c r="G19" s="108">
        <v>1</v>
      </c>
      <c r="H19" s="200">
        <v>4</v>
      </c>
      <c r="I19" s="108">
        <f>MIN(D19:G19)</f>
        <v>1</v>
      </c>
      <c r="J19" s="108">
        <f>MAX(D19:G19)</f>
        <v>1</v>
      </c>
      <c r="K19" s="201">
        <f>MEDIAN(D19:G19)</f>
        <v>1</v>
      </c>
      <c r="L19" s="172"/>
      <c r="M19" s="203">
        <f>AVERAGE(D19:G19)</f>
        <v>1</v>
      </c>
      <c r="N19" s="172"/>
    </row>
    <row r="20" ht="221.7" customHeight="1">
      <c r="A20" s="173"/>
      <c r="B20" t="s" s="115">
        <v>88</v>
      </c>
      <c r="C20" t="s" s="106">
        <v>89</v>
      </c>
      <c r="D20" s="205">
        <v>2</v>
      </c>
      <c r="E20" t="s" s="206">
        <v>120</v>
      </c>
      <c r="F20" s="108">
        <v>2</v>
      </c>
      <c r="G20" t="s" s="206">
        <v>121</v>
      </c>
      <c r="H20" s="200">
        <v>3</v>
      </c>
      <c r="I20" s="108">
        <f>MIN(D20:G20)</f>
        <v>2</v>
      </c>
      <c r="J20" s="108">
        <f>MAX(D20:G20)</f>
        <v>2</v>
      </c>
      <c r="K20" s="201">
        <f>MEDIAN(D20:G20)</f>
        <v>2</v>
      </c>
      <c r="L20" s="174"/>
      <c r="M20" s="203">
        <f>AVERAGE(D20:G20)</f>
        <v>2</v>
      </c>
      <c r="N20" s="174"/>
    </row>
    <row r="21" ht="175.8" customHeight="1">
      <c r="A21" t="s" s="207">
        <v>93</v>
      </c>
      <c r="B21" t="s" s="208">
        <v>94</v>
      </c>
      <c r="C21" t="s" s="209">
        <v>95</v>
      </c>
      <c r="D21" t="s" s="210">
        <v>118</v>
      </c>
      <c r="E21" s="121">
        <v>1</v>
      </c>
      <c r="F21" s="121">
        <v>3</v>
      </c>
      <c r="G21" s="121">
        <v>1</v>
      </c>
      <c r="H21" s="211">
        <v>4</v>
      </c>
      <c r="I21" s="212">
        <f>MIN(D21:G21)</f>
        <v>1</v>
      </c>
      <c r="J21" s="212">
        <f>MAX(D21:G21)</f>
        <v>3</v>
      </c>
      <c r="K21" s="213">
        <f>MEDIAN(D21:G21)</f>
        <v>1</v>
      </c>
      <c r="L21" s="214">
        <f>MEDIAN(D21:G23)</f>
        <v>1</v>
      </c>
      <c r="M21" s="215">
        <f>AVERAGE(D21:G21)</f>
        <v>1.66666666666667</v>
      </c>
      <c r="N21" s="216">
        <f>AVERAGE(D21:G23)</f>
        <v>1.4</v>
      </c>
    </row>
    <row r="22" ht="201.75" customHeight="1">
      <c r="A22" s="171"/>
      <c r="B22" t="s" s="208">
        <v>98</v>
      </c>
      <c r="C22" t="s" s="209">
        <v>99</v>
      </c>
      <c r="D22" t="s" s="210">
        <v>122</v>
      </c>
      <c r="E22" s="121">
        <v>1</v>
      </c>
      <c r="F22" s="121">
        <v>3</v>
      </c>
      <c r="G22" s="121">
        <v>1</v>
      </c>
      <c r="H22" s="211">
        <v>4</v>
      </c>
      <c r="I22" s="212">
        <f>MIN(D22:G22)</f>
        <v>1</v>
      </c>
      <c r="J22" s="212">
        <f>MAX(D22:G22)</f>
        <v>3</v>
      </c>
      <c r="K22" s="213">
        <f>MEDIAN(D22:G22)</f>
        <v>1</v>
      </c>
      <c r="L22" s="172"/>
      <c r="M22" s="215">
        <f>AVERAGE(D22:G22)</f>
        <v>1.66666666666667</v>
      </c>
      <c r="N22" s="172"/>
    </row>
    <row r="23" ht="244.2" customHeight="1">
      <c r="A23" s="173"/>
      <c r="B23" t="s" s="208">
        <v>102</v>
      </c>
      <c r="C23" t="s" s="209">
        <v>103</v>
      </c>
      <c r="D23" s="217">
        <v>1</v>
      </c>
      <c r="E23" s="121">
        <v>1</v>
      </c>
      <c r="F23" s="121">
        <v>1</v>
      </c>
      <c r="G23" s="121">
        <v>1</v>
      </c>
      <c r="H23" s="211">
        <v>4</v>
      </c>
      <c r="I23" s="212">
        <f>MIN(D23:G23)</f>
        <v>1</v>
      </c>
      <c r="J23" s="212">
        <f>MAX(D23:G23)</f>
        <v>1</v>
      </c>
      <c r="K23" s="213">
        <f>MEDIAN(D23:G23)</f>
        <v>1</v>
      </c>
      <c r="L23" s="174"/>
      <c r="M23" s="215">
        <f>AVERAGE(D23:G23)</f>
        <v>1</v>
      </c>
      <c r="N23" s="174"/>
    </row>
    <row r="24" ht="19.35" customHeight="1">
      <c r="A24" s="218"/>
      <c r="B24" s="219"/>
      <c r="C24" s="220"/>
      <c r="D24" s="220"/>
      <c r="E24" s="220"/>
      <c r="F24" s="220"/>
      <c r="G24" s="220"/>
      <c r="H24" s="220"/>
      <c r="I24" s="220"/>
      <c r="J24" s="220"/>
      <c r="K24" s="220"/>
      <c r="L24" s="220"/>
      <c r="M24" s="220"/>
      <c r="N24" s="220"/>
    </row>
    <row r="25" ht="19.05" customHeight="1">
      <c r="A25" s="146"/>
      <c r="B25" s="147"/>
      <c r="C25" s="148"/>
      <c r="D25" s="148"/>
      <c r="E25" s="148"/>
      <c r="F25" s="148"/>
      <c r="G25" s="148"/>
      <c r="H25" s="148"/>
      <c r="I25" s="148"/>
      <c r="J25" s="148"/>
      <c r="K25" s="148"/>
      <c r="L25" s="148"/>
      <c r="M25" s="148"/>
      <c r="N25" s="148"/>
    </row>
  </sheetData>
  <mergeCells count="27">
    <mergeCell ref="A18:A20"/>
    <mergeCell ref="A21:A23"/>
    <mergeCell ref="A3:A4"/>
    <mergeCell ref="C3:C4"/>
    <mergeCell ref="B3:B4"/>
    <mergeCell ref="A1:H1"/>
    <mergeCell ref="A5:A8"/>
    <mergeCell ref="A9:A11"/>
    <mergeCell ref="A12:A14"/>
    <mergeCell ref="A15:A17"/>
    <mergeCell ref="A2:H2"/>
    <mergeCell ref="D3:G3"/>
    <mergeCell ref="N5:N8"/>
    <mergeCell ref="N9:N11"/>
    <mergeCell ref="N12:N14"/>
    <mergeCell ref="N15:N17"/>
    <mergeCell ref="N18:N20"/>
    <mergeCell ref="N21:N23"/>
    <mergeCell ref="H3:N3"/>
    <mergeCell ref="K4:L4"/>
    <mergeCell ref="L5:L8"/>
    <mergeCell ref="L9:L11"/>
    <mergeCell ref="L12:L14"/>
    <mergeCell ref="L15:L17"/>
    <mergeCell ref="L18:L20"/>
    <mergeCell ref="L21:L23"/>
    <mergeCell ref="M4:N4"/>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F28"/>
  <sheetViews>
    <sheetView workbookViewId="0" showGridLines="0" defaultGridColor="1"/>
  </sheetViews>
  <sheetFormatPr defaultColWidth="16.3333" defaultRowHeight="13.9" customHeight="1" outlineLevelRow="0" outlineLevelCol="0"/>
  <cols>
    <col min="1" max="1" width="19.1719" style="221" customWidth="1"/>
    <col min="2" max="2" width="42.1719" style="221" customWidth="1"/>
    <col min="3" max="3" width="89" style="221" customWidth="1"/>
    <col min="4" max="4" width="23.5" style="221" customWidth="1"/>
    <col min="5" max="5" width="82.3516" style="221" customWidth="1"/>
    <col min="6" max="6" width="42.1719" style="221" customWidth="1"/>
    <col min="7" max="16384" width="16.3516" style="221" customWidth="1"/>
  </cols>
  <sheetData>
    <row r="1" ht="30.6" customHeight="1">
      <c r="A1" t="s" s="2">
        <v>123</v>
      </c>
      <c r="B1" s="3"/>
      <c r="C1" s="3"/>
      <c r="D1" s="3"/>
      <c r="E1" s="3"/>
      <c r="F1" s="5"/>
    </row>
    <row r="2" ht="29.55" customHeight="1">
      <c r="A2" t="s" s="222">
        <v>1</v>
      </c>
      <c r="B2" s="7"/>
      <c r="C2" s="7"/>
      <c r="D2" s="7"/>
      <c r="E2" s="7"/>
      <c r="F2" s="7"/>
    </row>
    <row r="3" ht="29.55" customHeight="1">
      <c r="A3" t="s" s="223">
        <v>124</v>
      </c>
      <c r="B3" s="7"/>
      <c r="C3" s="7"/>
      <c r="D3" s="7"/>
      <c r="E3" s="7"/>
      <c r="F3" s="7"/>
    </row>
    <row r="4" ht="29.55" customHeight="1">
      <c r="A4" t="s" s="18">
        <v>10</v>
      </c>
      <c r="B4" t="s" s="18">
        <v>11</v>
      </c>
      <c r="C4" t="s" s="18">
        <v>12</v>
      </c>
      <c r="D4" t="s" s="18">
        <v>125</v>
      </c>
      <c r="E4" t="s" s="18">
        <v>15</v>
      </c>
      <c r="F4" t="s" s="18">
        <v>126</v>
      </c>
    </row>
    <row r="5" ht="51.3" customHeight="1">
      <c r="A5" s="7"/>
      <c r="B5" s="7"/>
      <c r="C5" s="7"/>
      <c r="D5" s="224"/>
      <c r="E5" s="224"/>
      <c r="F5" s="7"/>
    </row>
    <row r="6" ht="143.7" customHeight="1">
      <c r="A6" t="s" s="225">
        <v>23</v>
      </c>
      <c r="B6" t="s" s="226">
        <v>24</v>
      </c>
      <c r="C6" t="s" s="227">
        <v>117</v>
      </c>
      <c r="D6" s="228">
        <v>2</v>
      </c>
      <c r="E6" t="s" s="229">
        <v>127</v>
      </c>
      <c r="F6" t="s" s="230">
        <v>128</v>
      </c>
    </row>
    <row r="7" ht="156.75" customHeight="1">
      <c r="A7" s="231"/>
      <c r="B7" t="s" s="226">
        <v>28</v>
      </c>
      <c r="C7" t="s" s="227">
        <v>29</v>
      </c>
      <c r="D7" s="228">
        <v>2</v>
      </c>
      <c r="E7" t="s" s="229">
        <v>129</v>
      </c>
      <c r="F7" s="232"/>
    </row>
    <row r="8" ht="188.55" customHeight="1">
      <c r="A8" s="231"/>
      <c r="B8" t="s" s="226">
        <v>32</v>
      </c>
      <c r="C8" t="s" s="227">
        <v>33</v>
      </c>
      <c r="D8" s="228">
        <v>3</v>
      </c>
      <c r="E8" t="s" s="229">
        <v>130</v>
      </c>
      <c r="F8" t="s" s="230">
        <v>128</v>
      </c>
    </row>
    <row r="9" ht="208.2" customHeight="1">
      <c r="A9" s="231"/>
      <c r="B9" t="s" s="226">
        <v>36</v>
      </c>
      <c r="C9" t="s" s="227">
        <v>37</v>
      </c>
      <c r="D9" s="228">
        <v>1</v>
      </c>
      <c r="E9" t="s" s="229">
        <v>131</v>
      </c>
      <c r="F9" t="s" s="230">
        <v>128</v>
      </c>
    </row>
    <row r="10" ht="234.75" customHeight="1">
      <c r="A10" t="s" s="233">
        <v>40</v>
      </c>
      <c r="B10" t="s" s="234">
        <v>41</v>
      </c>
      <c r="C10" t="s" s="235">
        <v>42</v>
      </c>
      <c r="D10" s="236">
        <v>1</v>
      </c>
      <c r="E10" t="s" s="237">
        <v>132</v>
      </c>
      <c r="F10" t="s" s="238">
        <v>128</v>
      </c>
    </row>
    <row r="11" ht="182.7" customHeight="1">
      <c r="A11" s="231"/>
      <c r="B11" t="s" s="234">
        <v>45</v>
      </c>
      <c r="C11" t="s" s="235">
        <v>46</v>
      </c>
      <c r="D11" s="236">
        <v>1</v>
      </c>
      <c r="E11" t="s" s="237">
        <v>133</v>
      </c>
      <c r="F11" t="s" s="238">
        <v>128</v>
      </c>
    </row>
    <row r="12" ht="162.6" customHeight="1">
      <c r="A12" s="231"/>
      <c r="B12" t="s" s="234">
        <v>49</v>
      </c>
      <c r="C12" t="s" s="235">
        <v>50</v>
      </c>
      <c r="D12" s="236">
        <v>2</v>
      </c>
      <c r="E12" t="s" s="237">
        <v>134</v>
      </c>
      <c r="F12" t="s" s="238">
        <v>128</v>
      </c>
    </row>
    <row r="13" ht="234.75" customHeight="1">
      <c r="A13" t="s" s="239">
        <v>53</v>
      </c>
      <c r="B13" t="s" s="240">
        <v>54</v>
      </c>
      <c r="C13" t="s" s="241">
        <v>55</v>
      </c>
      <c r="D13" s="242">
        <v>3</v>
      </c>
      <c r="E13" t="s" s="243">
        <v>135</v>
      </c>
      <c r="F13" t="s" s="244">
        <v>128</v>
      </c>
    </row>
    <row r="14" ht="273.75" customHeight="1">
      <c r="A14" s="231"/>
      <c r="B14" t="s" s="240">
        <v>58</v>
      </c>
      <c r="C14" t="s" s="241">
        <v>59</v>
      </c>
      <c r="D14" s="242">
        <v>2</v>
      </c>
      <c r="E14" t="s" s="243">
        <v>136</v>
      </c>
      <c r="F14" t="s" s="244">
        <v>128</v>
      </c>
    </row>
    <row r="15" ht="208.8" customHeight="1">
      <c r="A15" s="231"/>
      <c r="B15" t="s" s="240">
        <v>62</v>
      </c>
      <c r="C15" t="s" s="241">
        <v>63</v>
      </c>
      <c r="D15" t="s" s="245">
        <v>137</v>
      </c>
      <c r="E15" t="s" s="243">
        <v>138</v>
      </c>
      <c r="F15" t="s" s="244">
        <v>128</v>
      </c>
    </row>
    <row r="16" ht="291.45" customHeight="1">
      <c r="A16" t="s" s="246">
        <v>66</v>
      </c>
      <c r="B16" t="s" s="246">
        <v>67</v>
      </c>
      <c r="C16" t="s" s="247">
        <v>68</v>
      </c>
      <c r="D16" s="248">
        <v>2</v>
      </c>
      <c r="E16" t="s" s="249">
        <v>139</v>
      </c>
      <c r="F16" t="s" s="250">
        <v>128</v>
      </c>
    </row>
    <row r="17" ht="220.8" customHeight="1">
      <c r="A17" s="231"/>
      <c r="B17" t="s" s="246">
        <v>71</v>
      </c>
      <c r="C17" t="s" s="247">
        <v>72</v>
      </c>
      <c r="D17" s="248">
        <v>2</v>
      </c>
      <c r="E17" t="s" s="249">
        <v>140</v>
      </c>
      <c r="F17" t="s" s="250">
        <v>128</v>
      </c>
    </row>
    <row r="18" ht="232.8" customHeight="1">
      <c r="A18" s="231"/>
      <c r="B18" t="s" s="246">
        <v>75</v>
      </c>
      <c r="C18" t="s" s="247">
        <v>76</v>
      </c>
      <c r="D18" s="248">
        <v>2</v>
      </c>
      <c r="E18" t="s" s="249">
        <v>141</v>
      </c>
      <c r="F18" t="s" s="250">
        <v>128</v>
      </c>
    </row>
    <row r="19" ht="247.8" customHeight="1">
      <c r="A19" t="s" s="251">
        <v>79</v>
      </c>
      <c r="B19" t="s" s="252">
        <v>80</v>
      </c>
      <c r="C19" t="s" s="253">
        <v>81</v>
      </c>
      <c r="D19" t="s" s="254">
        <v>137</v>
      </c>
      <c r="E19" t="s" s="255">
        <v>142</v>
      </c>
      <c r="F19" t="s" s="256">
        <v>128</v>
      </c>
    </row>
    <row r="20" ht="169.8" customHeight="1">
      <c r="A20" s="231"/>
      <c r="B20" t="s" s="257">
        <v>84</v>
      </c>
      <c r="C20" t="s" s="253">
        <v>85</v>
      </c>
      <c r="D20" t="s" s="254">
        <v>137</v>
      </c>
      <c r="E20" t="s" s="255">
        <v>143</v>
      </c>
      <c r="F20" t="s" s="256">
        <v>128</v>
      </c>
    </row>
    <row r="21" ht="221.7" customHeight="1">
      <c r="A21" s="231"/>
      <c r="B21" t="s" s="257">
        <v>88</v>
      </c>
      <c r="C21" t="s" s="253">
        <v>89</v>
      </c>
      <c r="D21" s="258">
        <v>2</v>
      </c>
      <c r="E21" t="s" s="255">
        <v>144</v>
      </c>
      <c r="F21" t="s" s="256">
        <v>128</v>
      </c>
    </row>
    <row r="22" ht="175.8" customHeight="1">
      <c r="A22" t="s" s="259">
        <v>93</v>
      </c>
      <c r="B22" t="s" s="260">
        <v>94</v>
      </c>
      <c r="C22" t="s" s="261">
        <v>95</v>
      </c>
      <c r="D22" t="s" s="262">
        <v>137</v>
      </c>
      <c r="E22" t="s" s="263">
        <v>145</v>
      </c>
      <c r="F22" t="s" s="264">
        <v>128</v>
      </c>
    </row>
    <row r="23" ht="201.75" customHeight="1">
      <c r="A23" s="231"/>
      <c r="B23" t="s" s="260">
        <v>98</v>
      </c>
      <c r="C23" t="s" s="261">
        <v>99</v>
      </c>
      <c r="D23" t="s" s="262">
        <v>146</v>
      </c>
      <c r="E23" t="s" s="265">
        <v>147</v>
      </c>
      <c r="F23" t="s" s="264">
        <v>128</v>
      </c>
    </row>
    <row r="24" ht="244.2" customHeight="1">
      <c r="A24" s="231"/>
      <c r="B24" t="s" s="260">
        <v>102</v>
      </c>
      <c r="C24" t="s" s="261">
        <v>103</v>
      </c>
      <c r="D24" s="266">
        <v>1</v>
      </c>
      <c r="E24" t="s" s="263">
        <v>148</v>
      </c>
      <c r="F24" t="s" s="264">
        <v>128</v>
      </c>
    </row>
    <row r="25" ht="19.35" customHeight="1">
      <c r="A25" s="146"/>
      <c r="B25" s="147"/>
      <c r="C25" s="148"/>
      <c r="D25" s="267"/>
      <c r="E25" s="268"/>
      <c r="F25" s="148"/>
    </row>
    <row r="26" ht="19.05" customHeight="1">
      <c r="A26" s="146"/>
      <c r="B26" s="147"/>
      <c r="C26" s="148"/>
      <c r="D26" s="269"/>
      <c r="E26" s="148"/>
      <c r="F26" s="148"/>
    </row>
    <row r="27" ht="19.05" customHeight="1">
      <c r="A27" s="146"/>
      <c r="B27" s="147"/>
      <c r="C27" s="148"/>
      <c r="D27" s="269"/>
      <c r="E27" s="148"/>
      <c r="F27" s="148"/>
    </row>
    <row r="28" ht="19.05" customHeight="1">
      <c r="A28" s="146"/>
      <c r="B28" s="147"/>
      <c r="C28" s="148"/>
      <c r="D28" s="269"/>
      <c r="E28" s="148"/>
      <c r="F28" s="148"/>
    </row>
  </sheetData>
  <mergeCells count="15">
    <mergeCell ref="A19:A21"/>
    <mergeCell ref="A22:A24"/>
    <mergeCell ref="E4:E5"/>
    <mergeCell ref="F4:F5"/>
    <mergeCell ref="D4:D5"/>
    <mergeCell ref="A4:A5"/>
    <mergeCell ref="C4:C5"/>
    <mergeCell ref="B4:B5"/>
    <mergeCell ref="A1:F1"/>
    <mergeCell ref="A6:A9"/>
    <mergeCell ref="A10:A12"/>
    <mergeCell ref="A13:A15"/>
    <mergeCell ref="A16:A18"/>
    <mergeCell ref="A3:F3"/>
    <mergeCell ref="A2:F2"/>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F28"/>
  <sheetViews>
    <sheetView workbookViewId="0" showGridLines="0" defaultGridColor="1"/>
  </sheetViews>
  <sheetFormatPr defaultColWidth="16.3333" defaultRowHeight="13.9" customHeight="1" outlineLevelRow="0" outlineLevelCol="0"/>
  <cols>
    <col min="1" max="1" width="19.1719" style="270" customWidth="1"/>
    <col min="2" max="2" width="42.1719" style="270" customWidth="1"/>
    <col min="3" max="3" width="89" style="270" customWidth="1"/>
    <col min="4" max="4" width="23.5" style="270" customWidth="1"/>
    <col min="5" max="5" width="82.3516" style="270" customWidth="1"/>
    <col min="6" max="6" width="65.9609" style="270" customWidth="1"/>
    <col min="7" max="16384" width="16.3516" style="270" customWidth="1"/>
  </cols>
  <sheetData>
    <row r="1" ht="30.6" customHeight="1">
      <c r="A1" t="s" s="2">
        <v>149</v>
      </c>
      <c r="B1" s="3"/>
      <c r="C1" s="3"/>
      <c r="D1" s="3"/>
      <c r="E1" s="3"/>
      <c r="F1" s="5"/>
    </row>
    <row r="2" ht="29.55" customHeight="1">
      <c r="A2" t="s" s="222">
        <v>1</v>
      </c>
      <c r="B2" s="7"/>
      <c r="C2" s="7"/>
      <c r="D2" s="7"/>
      <c r="E2" s="7"/>
      <c r="F2" s="7"/>
    </row>
    <row r="3" ht="29.55" customHeight="1">
      <c r="A3" t="s" s="223">
        <v>124</v>
      </c>
      <c r="B3" s="7"/>
      <c r="C3" s="7"/>
      <c r="D3" s="7"/>
      <c r="E3" s="7"/>
      <c r="F3" s="7"/>
    </row>
    <row r="4" ht="29.55" customHeight="1">
      <c r="A4" t="s" s="18">
        <v>10</v>
      </c>
      <c r="B4" t="s" s="18">
        <v>11</v>
      </c>
      <c r="C4" t="s" s="18">
        <v>12</v>
      </c>
      <c r="D4" t="s" s="18">
        <v>125</v>
      </c>
      <c r="E4" t="s" s="18">
        <v>15</v>
      </c>
      <c r="F4" t="s" s="18">
        <v>126</v>
      </c>
    </row>
    <row r="5" ht="51.3" customHeight="1">
      <c r="A5" s="7"/>
      <c r="B5" s="7"/>
      <c r="C5" s="7"/>
      <c r="D5" s="7"/>
      <c r="E5" s="7"/>
      <c r="F5" s="7"/>
    </row>
    <row r="6" ht="143.7" customHeight="1">
      <c r="A6" t="s" s="225">
        <v>23</v>
      </c>
      <c r="B6" t="s" s="226">
        <v>24</v>
      </c>
      <c r="C6" t="s" s="271">
        <v>117</v>
      </c>
      <c r="D6" s="272">
        <v>2</v>
      </c>
      <c r="E6" t="s" s="271">
        <v>150</v>
      </c>
      <c r="F6" t="s" s="271">
        <v>151</v>
      </c>
    </row>
    <row r="7" ht="156.75" customHeight="1">
      <c r="A7" s="231"/>
      <c r="B7" t="s" s="226">
        <v>28</v>
      </c>
      <c r="C7" t="s" s="271">
        <v>29</v>
      </c>
      <c r="D7" s="272">
        <v>3</v>
      </c>
      <c r="E7" t="s" s="271">
        <v>152</v>
      </c>
      <c r="F7" t="s" s="271">
        <v>151</v>
      </c>
    </row>
    <row r="8" ht="188.55" customHeight="1">
      <c r="A8" s="231"/>
      <c r="B8" t="s" s="226">
        <v>32</v>
      </c>
      <c r="C8" t="s" s="271">
        <v>33</v>
      </c>
      <c r="D8" s="272">
        <v>2</v>
      </c>
      <c r="E8" t="s" s="271">
        <v>153</v>
      </c>
      <c r="F8" t="s" s="271">
        <v>154</v>
      </c>
    </row>
    <row r="9" ht="208.2" customHeight="1">
      <c r="A9" s="231"/>
      <c r="B9" t="s" s="226">
        <v>36</v>
      </c>
      <c r="C9" t="s" s="271">
        <v>37</v>
      </c>
      <c r="D9" s="272">
        <v>1</v>
      </c>
      <c r="E9" t="s" s="271">
        <v>155</v>
      </c>
      <c r="F9" t="s" s="271">
        <v>156</v>
      </c>
    </row>
    <row r="10" ht="234.75" customHeight="1">
      <c r="A10" t="s" s="233">
        <v>40</v>
      </c>
      <c r="B10" t="s" s="234">
        <v>41</v>
      </c>
      <c r="C10" t="s" s="273">
        <v>42</v>
      </c>
      <c r="D10" s="274">
        <v>2</v>
      </c>
      <c r="E10" t="s" s="273">
        <v>157</v>
      </c>
      <c r="F10" t="s" s="273">
        <v>158</v>
      </c>
    </row>
    <row r="11" ht="182.7" customHeight="1">
      <c r="A11" s="231"/>
      <c r="B11" t="s" s="234">
        <v>45</v>
      </c>
      <c r="C11" t="s" s="273">
        <v>46</v>
      </c>
      <c r="D11" s="274">
        <v>2</v>
      </c>
      <c r="E11" t="s" s="273">
        <v>159</v>
      </c>
      <c r="F11" t="s" s="273">
        <v>160</v>
      </c>
    </row>
    <row r="12" ht="162.6" customHeight="1">
      <c r="A12" s="231"/>
      <c r="B12" t="s" s="234">
        <v>49</v>
      </c>
      <c r="C12" t="s" s="273">
        <v>50</v>
      </c>
      <c r="D12" s="274">
        <v>2</v>
      </c>
      <c r="E12" t="s" s="273">
        <v>161</v>
      </c>
      <c r="F12" t="s" s="273">
        <v>128</v>
      </c>
    </row>
    <row r="13" ht="234.75" customHeight="1">
      <c r="A13" t="s" s="239">
        <v>53</v>
      </c>
      <c r="B13" t="s" s="240">
        <v>54</v>
      </c>
      <c r="C13" t="s" s="275">
        <v>55</v>
      </c>
      <c r="D13" s="276">
        <v>2</v>
      </c>
      <c r="E13" t="s" s="275">
        <v>162</v>
      </c>
      <c r="F13" t="s" s="275">
        <v>163</v>
      </c>
    </row>
    <row r="14" ht="273.75" customHeight="1">
      <c r="A14" s="231"/>
      <c r="B14" t="s" s="240">
        <v>58</v>
      </c>
      <c r="C14" t="s" s="275">
        <v>59</v>
      </c>
      <c r="D14" s="276">
        <v>2</v>
      </c>
      <c r="E14" t="s" s="275">
        <v>164</v>
      </c>
      <c r="F14" t="s" s="277">
        <v>165</v>
      </c>
    </row>
    <row r="15" ht="208.8" customHeight="1">
      <c r="A15" s="231"/>
      <c r="B15" t="s" s="240">
        <v>62</v>
      </c>
      <c r="C15" t="s" s="275">
        <v>63</v>
      </c>
      <c r="D15" s="276">
        <v>2</v>
      </c>
      <c r="E15" t="s" s="275">
        <v>166</v>
      </c>
      <c r="F15" t="s" s="277">
        <v>167</v>
      </c>
    </row>
    <row r="16" ht="291.45" customHeight="1">
      <c r="A16" t="s" s="246">
        <v>66</v>
      </c>
      <c r="B16" t="s" s="246">
        <v>67</v>
      </c>
      <c r="C16" t="s" s="278">
        <v>68</v>
      </c>
      <c r="D16" t="s" s="279">
        <v>119</v>
      </c>
      <c r="E16" t="s" s="278">
        <v>168</v>
      </c>
      <c r="F16" t="s" s="278">
        <v>169</v>
      </c>
    </row>
    <row r="17" ht="220.8" customHeight="1">
      <c r="A17" s="231"/>
      <c r="B17" t="s" s="246">
        <v>71</v>
      </c>
      <c r="C17" t="s" s="278">
        <v>72</v>
      </c>
      <c r="D17" s="280">
        <v>1</v>
      </c>
      <c r="E17" t="s" s="278">
        <v>170</v>
      </c>
      <c r="F17" t="s" s="278">
        <v>169</v>
      </c>
    </row>
    <row r="18" ht="232.8" customHeight="1">
      <c r="A18" s="231"/>
      <c r="B18" t="s" s="246">
        <v>75</v>
      </c>
      <c r="C18" t="s" s="278">
        <v>76</v>
      </c>
      <c r="D18" s="280">
        <v>2</v>
      </c>
      <c r="E18" t="s" s="278">
        <v>171</v>
      </c>
      <c r="F18" t="s" s="278">
        <v>169</v>
      </c>
    </row>
    <row r="19" ht="247.8" customHeight="1">
      <c r="A19" t="s" s="251">
        <v>79</v>
      </c>
      <c r="B19" t="s" s="252">
        <v>80</v>
      </c>
      <c r="C19" t="s" s="281">
        <v>81</v>
      </c>
      <c r="D19" s="282">
        <v>1</v>
      </c>
      <c r="E19" t="s" s="281">
        <v>172</v>
      </c>
      <c r="F19" t="s" s="283">
        <v>128</v>
      </c>
    </row>
    <row r="20" ht="169.8" customHeight="1">
      <c r="A20" s="231"/>
      <c r="B20" t="s" s="257">
        <v>84</v>
      </c>
      <c r="C20" t="s" s="281">
        <v>85</v>
      </c>
      <c r="D20" s="282">
        <v>1</v>
      </c>
      <c r="E20" t="s" s="281">
        <v>173</v>
      </c>
      <c r="F20" t="s" s="281">
        <v>174</v>
      </c>
    </row>
    <row r="21" ht="221.7" customHeight="1">
      <c r="A21" s="231"/>
      <c r="B21" t="s" s="257">
        <v>88</v>
      </c>
      <c r="C21" t="s" s="281">
        <v>89</v>
      </c>
      <c r="D21" t="s" s="284">
        <v>120</v>
      </c>
      <c r="E21" t="s" s="281">
        <v>175</v>
      </c>
      <c r="F21" t="s" s="285">
        <v>176</v>
      </c>
    </row>
    <row r="22" ht="175.8" customHeight="1">
      <c r="A22" t="s" s="259">
        <v>93</v>
      </c>
      <c r="B22" t="s" s="260">
        <v>94</v>
      </c>
      <c r="C22" t="s" s="286">
        <v>95</v>
      </c>
      <c r="D22" s="287">
        <v>1</v>
      </c>
      <c r="E22" t="s" s="286">
        <v>177</v>
      </c>
      <c r="F22" t="s" s="286">
        <v>178</v>
      </c>
    </row>
    <row r="23" ht="201.75" customHeight="1">
      <c r="A23" s="231"/>
      <c r="B23" t="s" s="260">
        <v>98</v>
      </c>
      <c r="C23" t="s" s="286">
        <v>99</v>
      </c>
      <c r="D23" s="287">
        <v>1</v>
      </c>
      <c r="E23" t="s" s="286">
        <v>179</v>
      </c>
      <c r="F23" t="s" s="286">
        <v>180</v>
      </c>
    </row>
    <row r="24" ht="244.2" customHeight="1">
      <c r="A24" s="231"/>
      <c r="B24" t="s" s="260">
        <v>102</v>
      </c>
      <c r="C24" t="s" s="286">
        <v>103</v>
      </c>
      <c r="D24" s="287">
        <v>1</v>
      </c>
      <c r="E24" t="s" s="286">
        <v>181</v>
      </c>
      <c r="F24" t="s" s="286">
        <v>180</v>
      </c>
    </row>
    <row r="25" ht="19.35" customHeight="1">
      <c r="A25" s="146"/>
      <c r="B25" s="147"/>
      <c r="C25" s="148"/>
      <c r="D25" s="269"/>
      <c r="E25" s="148"/>
      <c r="F25" s="148"/>
    </row>
    <row r="26" ht="19.05" customHeight="1">
      <c r="A26" s="146"/>
      <c r="B26" s="147"/>
      <c r="C26" s="148"/>
      <c r="D26" s="269"/>
      <c r="E26" s="148"/>
      <c r="F26" s="148"/>
    </row>
    <row r="27" ht="19.05" customHeight="1">
      <c r="A27" s="146"/>
      <c r="B27" s="147"/>
      <c r="C27" s="148"/>
      <c r="D27" s="269"/>
      <c r="E27" s="148"/>
      <c r="F27" s="148"/>
    </row>
    <row r="28" ht="19.05" customHeight="1">
      <c r="A28" s="146"/>
      <c r="B28" s="147"/>
      <c r="C28" s="148"/>
      <c r="D28" s="269"/>
      <c r="E28" s="148"/>
      <c r="F28" s="148"/>
    </row>
  </sheetData>
  <mergeCells count="15">
    <mergeCell ref="A19:A21"/>
    <mergeCell ref="A22:A24"/>
    <mergeCell ref="E4:E5"/>
    <mergeCell ref="F4:F5"/>
    <mergeCell ref="D4:D5"/>
    <mergeCell ref="A4:A5"/>
    <mergeCell ref="C4:C5"/>
    <mergeCell ref="B4:B5"/>
    <mergeCell ref="A1:F1"/>
    <mergeCell ref="A6:A9"/>
    <mergeCell ref="A10:A12"/>
    <mergeCell ref="A13:A15"/>
    <mergeCell ref="A16:A18"/>
    <mergeCell ref="A3:F3"/>
    <mergeCell ref="A2:F2"/>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F28"/>
  <sheetViews>
    <sheetView workbookViewId="0" showGridLines="0" defaultGridColor="1"/>
  </sheetViews>
  <sheetFormatPr defaultColWidth="16.3333" defaultRowHeight="13.9" customHeight="1" outlineLevelRow="0" outlineLevelCol="0"/>
  <cols>
    <col min="1" max="1" width="19.1719" style="288" customWidth="1"/>
    <col min="2" max="2" width="42.1719" style="288" customWidth="1"/>
    <col min="3" max="3" width="89" style="288" customWidth="1"/>
    <col min="4" max="4" width="23.5" style="288" customWidth="1"/>
    <col min="5" max="5" width="82.3516" style="288" customWidth="1"/>
    <col min="6" max="6" width="42.1719" style="288" customWidth="1"/>
    <col min="7" max="16384" width="16.3516" style="288" customWidth="1"/>
  </cols>
  <sheetData>
    <row r="1" ht="30.6" customHeight="1">
      <c r="A1" t="s" s="2">
        <v>182</v>
      </c>
      <c r="B1" s="3"/>
      <c r="C1" s="3"/>
      <c r="D1" s="3"/>
      <c r="E1" s="3"/>
      <c r="F1" s="5"/>
    </row>
    <row r="2" ht="29.55" customHeight="1">
      <c r="A2" t="s" s="222">
        <v>1</v>
      </c>
      <c r="B2" s="7"/>
      <c r="C2" s="7"/>
      <c r="D2" s="7"/>
      <c r="E2" s="7"/>
      <c r="F2" s="7"/>
    </row>
    <row r="3" ht="29.55" customHeight="1">
      <c r="A3" t="s" s="223">
        <v>124</v>
      </c>
      <c r="B3" s="7"/>
      <c r="C3" s="7"/>
      <c r="D3" s="7"/>
      <c r="E3" s="7"/>
      <c r="F3" s="7"/>
    </row>
    <row r="4" ht="29.55" customHeight="1">
      <c r="A4" t="s" s="18">
        <v>10</v>
      </c>
      <c r="B4" t="s" s="18">
        <v>11</v>
      </c>
      <c r="C4" t="s" s="18">
        <v>12</v>
      </c>
      <c r="D4" t="s" s="18">
        <v>125</v>
      </c>
      <c r="E4" t="s" s="18">
        <v>15</v>
      </c>
      <c r="F4" t="s" s="18">
        <v>126</v>
      </c>
    </row>
    <row r="5" ht="51.3" customHeight="1">
      <c r="A5" s="7"/>
      <c r="B5" s="7"/>
      <c r="C5" s="7"/>
      <c r="D5" s="7"/>
      <c r="E5" s="7"/>
      <c r="F5" s="7"/>
    </row>
    <row r="6" ht="143.7" customHeight="1">
      <c r="A6" t="s" s="225">
        <v>23</v>
      </c>
      <c r="B6" t="s" s="226">
        <v>24</v>
      </c>
      <c r="C6" t="s" s="271">
        <v>117</v>
      </c>
      <c r="D6" s="272">
        <v>2</v>
      </c>
      <c r="E6" t="s" s="271">
        <v>183</v>
      </c>
      <c r="F6" t="s" s="271">
        <v>184</v>
      </c>
    </row>
    <row r="7" ht="156.75" customHeight="1">
      <c r="A7" s="231"/>
      <c r="B7" t="s" s="226">
        <v>28</v>
      </c>
      <c r="C7" t="s" s="271">
        <v>29</v>
      </c>
      <c r="D7" s="272">
        <v>2</v>
      </c>
      <c r="E7" t="s" s="271">
        <v>185</v>
      </c>
      <c r="F7" t="s" s="271">
        <v>186</v>
      </c>
    </row>
    <row r="8" ht="188.55" customHeight="1">
      <c r="A8" s="231"/>
      <c r="B8" t="s" s="226">
        <v>32</v>
      </c>
      <c r="C8" t="s" s="271">
        <v>33</v>
      </c>
      <c r="D8" s="272">
        <v>3</v>
      </c>
      <c r="E8" t="s" s="271">
        <v>187</v>
      </c>
      <c r="F8" t="s" s="271">
        <v>188</v>
      </c>
    </row>
    <row r="9" ht="208.2" customHeight="1">
      <c r="A9" s="231"/>
      <c r="B9" t="s" s="226">
        <v>36</v>
      </c>
      <c r="C9" t="s" s="271">
        <v>37</v>
      </c>
      <c r="D9" s="272">
        <v>2</v>
      </c>
      <c r="E9" t="s" s="271">
        <v>189</v>
      </c>
      <c r="F9" t="s" s="271">
        <v>190</v>
      </c>
    </row>
    <row r="10" ht="234.75" customHeight="1">
      <c r="A10" t="s" s="233">
        <v>40</v>
      </c>
      <c r="B10" t="s" s="234">
        <v>41</v>
      </c>
      <c r="C10" t="s" s="273">
        <v>42</v>
      </c>
      <c r="D10" s="274">
        <v>2</v>
      </c>
      <c r="E10" t="s" s="273">
        <v>191</v>
      </c>
      <c r="F10" t="s" s="273">
        <v>192</v>
      </c>
    </row>
    <row r="11" ht="182.7" customHeight="1">
      <c r="A11" s="231"/>
      <c r="B11" t="s" s="234">
        <v>45</v>
      </c>
      <c r="C11" t="s" s="273">
        <v>46</v>
      </c>
      <c r="D11" s="274">
        <v>2</v>
      </c>
      <c r="E11" t="s" s="273">
        <v>193</v>
      </c>
      <c r="F11" t="s" s="273">
        <v>194</v>
      </c>
    </row>
    <row r="12" ht="162.6" customHeight="1">
      <c r="A12" s="231"/>
      <c r="B12" t="s" s="234">
        <v>49</v>
      </c>
      <c r="C12" t="s" s="273">
        <v>50</v>
      </c>
      <c r="D12" s="274">
        <v>2</v>
      </c>
      <c r="E12" t="s" s="273">
        <v>195</v>
      </c>
      <c r="F12" t="s" s="273">
        <v>196</v>
      </c>
    </row>
    <row r="13" ht="234.75" customHeight="1">
      <c r="A13" t="s" s="239">
        <v>53</v>
      </c>
      <c r="B13" t="s" s="240">
        <v>54</v>
      </c>
      <c r="C13" t="s" s="275">
        <v>55</v>
      </c>
      <c r="D13" s="276">
        <v>2</v>
      </c>
      <c r="E13" t="s" s="275">
        <v>197</v>
      </c>
      <c r="F13" t="s" s="275">
        <v>198</v>
      </c>
    </row>
    <row r="14" ht="273.75" customHeight="1">
      <c r="A14" s="231"/>
      <c r="B14" t="s" s="240">
        <v>58</v>
      </c>
      <c r="C14" t="s" s="275">
        <v>59</v>
      </c>
      <c r="D14" s="276">
        <v>2</v>
      </c>
      <c r="E14" t="s" s="275">
        <v>199</v>
      </c>
      <c r="F14" t="s" s="275">
        <v>200</v>
      </c>
    </row>
    <row r="15" ht="208.8" customHeight="1">
      <c r="A15" s="231"/>
      <c r="B15" t="s" s="240">
        <v>62</v>
      </c>
      <c r="C15" t="s" s="275">
        <v>63</v>
      </c>
      <c r="D15" s="276">
        <v>2</v>
      </c>
      <c r="E15" t="s" s="275">
        <v>201</v>
      </c>
      <c r="F15" t="s" s="275">
        <v>202</v>
      </c>
    </row>
    <row r="16" ht="291.45" customHeight="1">
      <c r="A16" t="s" s="246">
        <v>66</v>
      </c>
      <c r="B16" t="s" s="246">
        <v>67</v>
      </c>
      <c r="C16" t="s" s="278">
        <v>68</v>
      </c>
      <c r="D16" t="s" s="279">
        <v>119</v>
      </c>
      <c r="E16" t="s" s="278">
        <v>203</v>
      </c>
      <c r="F16" t="s" s="278">
        <v>204</v>
      </c>
    </row>
    <row r="17" ht="220.8" customHeight="1">
      <c r="A17" s="231"/>
      <c r="B17" t="s" s="246">
        <v>71</v>
      </c>
      <c r="C17" t="s" s="278">
        <v>72</v>
      </c>
      <c r="D17" s="280">
        <v>2</v>
      </c>
      <c r="E17" t="s" s="278">
        <v>205</v>
      </c>
      <c r="F17" t="s" s="278">
        <v>206</v>
      </c>
    </row>
    <row r="18" ht="232.8" customHeight="1">
      <c r="A18" s="231"/>
      <c r="B18" t="s" s="246">
        <v>75</v>
      </c>
      <c r="C18" t="s" s="278">
        <v>76</v>
      </c>
      <c r="D18" s="280">
        <v>1</v>
      </c>
      <c r="E18" t="s" s="278">
        <v>207</v>
      </c>
      <c r="F18" t="s" s="278">
        <v>208</v>
      </c>
    </row>
    <row r="19" ht="247.8" customHeight="1">
      <c r="A19" t="s" s="251">
        <v>79</v>
      </c>
      <c r="B19" t="s" s="252">
        <v>80</v>
      </c>
      <c r="C19" t="s" s="281">
        <v>81</v>
      </c>
      <c r="D19" s="282">
        <v>2</v>
      </c>
      <c r="E19" t="s" s="281">
        <v>209</v>
      </c>
      <c r="F19" t="s" s="281">
        <v>210</v>
      </c>
    </row>
    <row r="20" ht="169.8" customHeight="1">
      <c r="A20" s="231"/>
      <c r="B20" t="s" s="257">
        <v>84</v>
      </c>
      <c r="C20" t="s" s="281">
        <v>85</v>
      </c>
      <c r="D20" s="282">
        <v>1</v>
      </c>
      <c r="E20" t="s" s="289">
        <v>211</v>
      </c>
      <c r="F20" t="s" s="289">
        <v>212</v>
      </c>
    </row>
    <row r="21" ht="221.7" customHeight="1">
      <c r="A21" s="231"/>
      <c r="B21" t="s" s="257">
        <v>88</v>
      </c>
      <c r="C21" t="s" s="281">
        <v>89</v>
      </c>
      <c r="D21" s="282">
        <v>2</v>
      </c>
      <c r="E21" t="s" s="281">
        <v>213</v>
      </c>
      <c r="F21" t="s" s="281">
        <v>208</v>
      </c>
    </row>
    <row r="22" ht="175.8" customHeight="1">
      <c r="A22" t="s" s="259">
        <v>93</v>
      </c>
      <c r="B22" t="s" s="260">
        <v>94</v>
      </c>
      <c r="C22" t="s" s="286">
        <v>95</v>
      </c>
      <c r="D22" s="287">
        <v>3</v>
      </c>
      <c r="E22" t="s" s="286">
        <v>214</v>
      </c>
      <c r="F22" t="s" s="286">
        <v>215</v>
      </c>
    </row>
    <row r="23" ht="201.75" customHeight="1">
      <c r="A23" s="231"/>
      <c r="B23" t="s" s="260">
        <v>98</v>
      </c>
      <c r="C23" t="s" s="286">
        <v>99</v>
      </c>
      <c r="D23" s="287">
        <v>3</v>
      </c>
      <c r="E23" t="s" s="286">
        <v>216</v>
      </c>
      <c r="F23" t="s" s="286">
        <v>217</v>
      </c>
    </row>
    <row r="24" ht="244.2" customHeight="1">
      <c r="A24" s="231"/>
      <c r="B24" t="s" s="260">
        <v>102</v>
      </c>
      <c r="C24" t="s" s="286">
        <v>103</v>
      </c>
      <c r="D24" s="287">
        <v>1</v>
      </c>
      <c r="E24" t="s" s="286">
        <v>218</v>
      </c>
      <c r="F24" t="s" s="286">
        <v>204</v>
      </c>
    </row>
    <row r="25" ht="19.35" customHeight="1">
      <c r="A25" s="146"/>
      <c r="B25" s="147"/>
      <c r="C25" s="148"/>
      <c r="D25" s="269"/>
      <c r="E25" s="148"/>
      <c r="F25" s="148"/>
    </row>
    <row r="26" ht="19.05" customHeight="1">
      <c r="A26" s="146"/>
      <c r="B26" s="147"/>
      <c r="C26" s="148"/>
      <c r="D26" s="269"/>
      <c r="E26" s="148"/>
      <c r="F26" s="148"/>
    </row>
    <row r="27" ht="19.05" customHeight="1">
      <c r="A27" s="146"/>
      <c r="B27" s="147"/>
      <c r="C27" s="148"/>
      <c r="D27" s="269"/>
      <c r="E27" s="148"/>
      <c r="F27" s="148"/>
    </row>
    <row r="28" ht="19.05" customHeight="1">
      <c r="A28" s="146"/>
      <c r="B28" s="147"/>
      <c r="C28" s="148"/>
      <c r="D28" s="269"/>
      <c r="E28" s="148"/>
      <c r="F28" s="148"/>
    </row>
  </sheetData>
  <mergeCells count="15">
    <mergeCell ref="A19:A21"/>
    <mergeCell ref="A22:A24"/>
    <mergeCell ref="E4:E5"/>
    <mergeCell ref="F4:F5"/>
    <mergeCell ref="D4:D5"/>
    <mergeCell ref="A4:A5"/>
    <mergeCell ref="C4:C5"/>
    <mergeCell ref="B4:B5"/>
    <mergeCell ref="A1:F1"/>
    <mergeCell ref="A6:A9"/>
    <mergeCell ref="A10:A12"/>
    <mergeCell ref="A13:A15"/>
    <mergeCell ref="A16:A18"/>
    <mergeCell ref="A3:F3"/>
    <mergeCell ref="A2:F2"/>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F28"/>
  <sheetViews>
    <sheetView workbookViewId="0" showGridLines="0" defaultGridColor="1"/>
  </sheetViews>
  <sheetFormatPr defaultColWidth="16.3333" defaultRowHeight="13.9" customHeight="1" outlineLevelRow="0" outlineLevelCol="0"/>
  <cols>
    <col min="1" max="1" width="19.1719" style="290" customWidth="1"/>
    <col min="2" max="2" width="42.1719" style="290" customWidth="1"/>
    <col min="3" max="3" width="89" style="290" customWidth="1"/>
    <col min="4" max="4" width="23.5" style="290" customWidth="1"/>
    <col min="5" max="5" width="82.3516" style="290" customWidth="1"/>
    <col min="6" max="6" width="42.1719" style="290" customWidth="1"/>
    <col min="7" max="16384" width="16.3516" style="290" customWidth="1"/>
  </cols>
  <sheetData>
    <row r="1" ht="30.6" customHeight="1">
      <c r="A1" t="s" s="2">
        <v>219</v>
      </c>
      <c r="B1" s="4"/>
      <c r="C1" s="4"/>
      <c r="D1" s="4"/>
      <c r="E1" s="4"/>
      <c r="F1" s="291"/>
    </row>
    <row r="2" ht="29.55" customHeight="1">
      <c r="A2" t="s" s="222">
        <v>1</v>
      </c>
      <c r="B2" s="7"/>
      <c r="C2" s="7"/>
      <c r="D2" s="7"/>
      <c r="E2" s="7"/>
      <c r="F2" s="7"/>
    </row>
    <row r="3" ht="29.55" customHeight="1">
      <c r="A3" t="s" s="223">
        <v>124</v>
      </c>
      <c r="B3" s="7"/>
      <c r="C3" s="7"/>
      <c r="D3" s="7"/>
      <c r="E3" s="7"/>
      <c r="F3" s="7"/>
    </row>
    <row r="4" ht="29.55" customHeight="1">
      <c r="A4" t="s" s="18">
        <v>10</v>
      </c>
      <c r="B4" t="s" s="18">
        <v>11</v>
      </c>
      <c r="C4" t="s" s="18">
        <v>12</v>
      </c>
      <c r="D4" t="s" s="18">
        <v>125</v>
      </c>
      <c r="E4" t="s" s="18">
        <v>15</v>
      </c>
      <c r="F4" t="s" s="18">
        <v>126</v>
      </c>
    </row>
    <row r="5" ht="51.3" customHeight="1">
      <c r="A5" s="7"/>
      <c r="B5" s="7"/>
      <c r="C5" s="7"/>
      <c r="D5" s="7"/>
      <c r="E5" s="7"/>
      <c r="F5" s="7"/>
    </row>
    <row r="6" ht="143.7" customHeight="1">
      <c r="A6" t="s" s="225">
        <v>23</v>
      </c>
      <c r="B6" t="s" s="226">
        <v>24</v>
      </c>
      <c r="C6" t="s" s="271">
        <v>117</v>
      </c>
      <c r="D6" t="s" s="292">
        <v>220</v>
      </c>
      <c r="E6" t="s" s="271">
        <v>221</v>
      </c>
      <c r="F6" t="s" s="271">
        <v>222</v>
      </c>
    </row>
    <row r="7" ht="156.75" customHeight="1">
      <c r="A7" s="231"/>
      <c r="B7" t="s" s="226">
        <v>28</v>
      </c>
      <c r="C7" t="s" s="271">
        <v>29</v>
      </c>
      <c r="D7" s="272">
        <v>1</v>
      </c>
      <c r="E7" t="s" s="271">
        <v>223</v>
      </c>
      <c r="F7" t="s" s="271">
        <v>224</v>
      </c>
    </row>
    <row r="8" ht="188.55" customHeight="1">
      <c r="A8" s="231"/>
      <c r="B8" t="s" s="226">
        <v>32</v>
      </c>
      <c r="C8" t="s" s="271">
        <v>33</v>
      </c>
      <c r="D8" s="272">
        <v>3</v>
      </c>
      <c r="E8" t="s" s="271">
        <v>225</v>
      </c>
      <c r="F8" t="s" s="271">
        <v>226</v>
      </c>
    </row>
    <row r="9" ht="208.2" customHeight="1">
      <c r="A9" s="231"/>
      <c r="B9" t="s" s="226">
        <v>36</v>
      </c>
      <c r="C9" t="s" s="271">
        <v>37</v>
      </c>
      <c r="D9" s="272">
        <v>2</v>
      </c>
      <c r="E9" t="s" s="271">
        <v>227</v>
      </c>
      <c r="F9" t="s" s="271">
        <v>228</v>
      </c>
    </row>
    <row r="10" ht="234.75" customHeight="1">
      <c r="A10" t="s" s="233">
        <v>40</v>
      </c>
      <c r="B10" t="s" s="234">
        <v>41</v>
      </c>
      <c r="C10" t="s" s="273">
        <v>42</v>
      </c>
      <c r="D10" s="274">
        <v>2</v>
      </c>
      <c r="E10" t="s" s="293">
        <v>229</v>
      </c>
      <c r="F10" t="s" s="273">
        <v>230</v>
      </c>
    </row>
    <row r="11" ht="182.7" customHeight="1">
      <c r="A11" s="231"/>
      <c r="B11" t="s" s="234">
        <v>45</v>
      </c>
      <c r="C11" t="s" s="273">
        <v>46</v>
      </c>
      <c r="D11" s="274">
        <v>2</v>
      </c>
      <c r="E11" t="s" s="273">
        <v>231</v>
      </c>
      <c r="F11" t="s" s="273">
        <v>232</v>
      </c>
    </row>
    <row r="12" ht="162.6" customHeight="1">
      <c r="A12" s="231"/>
      <c r="B12" t="s" s="234">
        <v>49</v>
      </c>
      <c r="C12" t="s" s="273">
        <v>50</v>
      </c>
      <c r="D12" s="274">
        <v>2</v>
      </c>
      <c r="E12" t="s" s="273">
        <v>233</v>
      </c>
      <c r="F12" t="s" s="273">
        <v>234</v>
      </c>
    </row>
    <row r="13" ht="234.75" customHeight="1">
      <c r="A13" t="s" s="239">
        <v>53</v>
      </c>
      <c r="B13" t="s" s="240">
        <v>54</v>
      </c>
      <c r="C13" t="s" s="275">
        <v>55</v>
      </c>
      <c r="D13" s="276">
        <v>2</v>
      </c>
      <c r="E13" t="s" s="275">
        <v>235</v>
      </c>
      <c r="F13" t="s" s="275">
        <v>236</v>
      </c>
    </row>
    <row r="14" ht="273.75" customHeight="1">
      <c r="A14" s="231"/>
      <c r="B14" t="s" s="240">
        <v>58</v>
      </c>
      <c r="C14" t="s" s="275">
        <v>59</v>
      </c>
      <c r="D14" s="276">
        <v>2</v>
      </c>
      <c r="E14" t="s" s="275">
        <v>237</v>
      </c>
      <c r="F14" t="s" s="275">
        <v>236</v>
      </c>
    </row>
    <row r="15" ht="208.8" customHeight="1">
      <c r="A15" s="231"/>
      <c r="B15" t="s" s="240">
        <v>62</v>
      </c>
      <c r="C15" t="s" s="275">
        <v>63</v>
      </c>
      <c r="D15" s="276">
        <v>2</v>
      </c>
      <c r="E15" t="s" s="275">
        <v>238</v>
      </c>
      <c r="F15" t="s" s="275">
        <v>236</v>
      </c>
    </row>
    <row r="16" ht="291.45" customHeight="1">
      <c r="A16" t="s" s="246">
        <v>66</v>
      </c>
      <c r="B16" t="s" s="246">
        <v>67</v>
      </c>
      <c r="C16" t="s" s="278">
        <v>68</v>
      </c>
      <c r="D16" t="s" s="294">
        <v>119</v>
      </c>
      <c r="E16" t="s" s="295">
        <v>239</v>
      </c>
      <c r="F16" t="s" s="278">
        <v>240</v>
      </c>
    </row>
    <row r="17" ht="220.8" customHeight="1">
      <c r="A17" s="231"/>
      <c r="B17" t="s" s="246">
        <v>71</v>
      </c>
      <c r="C17" t="s" s="278">
        <v>72</v>
      </c>
      <c r="D17" s="280">
        <v>1</v>
      </c>
      <c r="E17" t="s" s="295">
        <v>241</v>
      </c>
      <c r="F17" t="s" s="278">
        <v>242</v>
      </c>
    </row>
    <row r="18" ht="232.8" customHeight="1">
      <c r="A18" s="231"/>
      <c r="B18" t="s" s="246">
        <v>75</v>
      </c>
      <c r="C18" t="s" s="278">
        <v>76</v>
      </c>
      <c r="D18" s="280">
        <v>1</v>
      </c>
      <c r="E18" t="s" s="278">
        <v>243</v>
      </c>
      <c r="F18" t="s" s="278">
        <v>244</v>
      </c>
    </row>
    <row r="19" ht="247.8" customHeight="1">
      <c r="A19" t="s" s="251">
        <v>79</v>
      </c>
      <c r="B19" t="s" s="252">
        <v>80</v>
      </c>
      <c r="C19" t="s" s="281">
        <v>81</v>
      </c>
      <c r="D19" s="282">
        <v>2</v>
      </c>
      <c r="E19" t="s" s="281">
        <v>245</v>
      </c>
      <c r="F19" t="s" s="281">
        <v>246</v>
      </c>
    </row>
    <row r="20" ht="169.8" customHeight="1">
      <c r="A20" s="231"/>
      <c r="B20" t="s" s="257">
        <v>84</v>
      </c>
      <c r="C20" t="s" s="281">
        <v>85</v>
      </c>
      <c r="D20" s="282">
        <v>1</v>
      </c>
      <c r="E20" t="s" s="281">
        <v>247</v>
      </c>
      <c r="F20" t="s" s="281">
        <v>248</v>
      </c>
    </row>
    <row r="21" ht="221.7" customHeight="1">
      <c r="A21" s="231"/>
      <c r="B21" t="s" s="257">
        <v>88</v>
      </c>
      <c r="C21" t="s" s="281">
        <v>89</v>
      </c>
      <c r="D21" t="s" s="284">
        <v>121</v>
      </c>
      <c r="E21" t="s" s="281">
        <v>121</v>
      </c>
      <c r="F21" t="s" s="281">
        <v>121</v>
      </c>
    </row>
    <row r="22" ht="175.8" customHeight="1">
      <c r="A22" t="s" s="259">
        <v>93</v>
      </c>
      <c r="B22" t="s" s="260">
        <v>94</v>
      </c>
      <c r="C22" t="s" s="286">
        <v>95</v>
      </c>
      <c r="D22" s="287">
        <v>1</v>
      </c>
      <c r="E22" t="s" s="286">
        <v>249</v>
      </c>
      <c r="F22" t="s" s="286">
        <v>250</v>
      </c>
    </row>
    <row r="23" ht="201.75" customHeight="1">
      <c r="A23" s="231"/>
      <c r="B23" t="s" s="260">
        <v>98</v>
      </c>
      <c r="C23" t="s" s="286">
        <v>99</v>
      </c>
      <c r="D23" s="287">
        <v>1</v>
      </c>
      <c r="E23" t="s" s="286">
        <v>251</v>
      </c>
      <c r="F23" t="s" s="286">
        <v>250</v>
      </c>
    </row>
    <row r="24" ht="244.2" customHeight="1">
      <c r="A24" s="231"/>
      <c r="B24" t="s" s="260">
        <v>102</v>
      </c>
      <c r="C24" t="s" s="286">
        <v>103</v>
      </c>
      <c r="D24" s="287">
        <v>1</v>
      </c>
      <c r="E24" t="s" s="286">
        <v>251</v>
      </c>
      <c r="F24" t="s" s="286">
        <v>250</v>
      </c>
    </row>
    <row r="25" ht="19.35" customHeight="1">
      <c r="A25" s="146"/>
      <c r="B25" s="147"/>
      <c r="C25" s="148"/>
      <c r="D25" s="269"/>
      <c r="E25" s="148"/>
      <c r="F25" s="148"/>
    </row>
    <row r="26" ht="19.05" customHeight="1">
      <c r="A26" s="146"/>
      <c r="B26" s="147"/>
      <c r="C26" s="148"/>
      <c r="D26" s="269"/>
      <c r="E26" s="148"/>
      <c r="F26" s="148"/>
    </row>
    <row r="27" ht="19.05" customHeight="1">
      <c r="A27" s="146"/>
      <c r="B27" s="147"/>
      <c r="C27" s="148"/>
      <c r="D27" s="269"/>
      <c r="E27" s="148"/>
      <c r="F27" s="148"/>
    </row>
    <row r="28" ht="19.05" customHeight="1">
      <c r="A28" s="146"/>
      <c r="B28" s="147"/>
      <c r="C28" s="148"/>
      <c r="D28" s="269"/>
      <c r="E28" s="148"/>
      <c r="F28" s="148"/>
    </row>
  </sheetData>
  <mergeCells count="15">
    <mergeCell ref="A19:A21"/>
    <mergeCell ref="A22:A24"/>
    <mergeCell ref="E4:E5"/>
    <mergeCell ref="F4:F5"/>
    <mergeCell ref="D4:D5"/>
    <mergeCell ref="A4:A5"/>
    <mergeCell ref="C4:C5"/>
    <mergeCell ref="B4:B5"/>
    <mergeCell ref="A1:F1"/>
    <mergeCell ref="A6:A9"/>
    <mergeCell ref="A10:A12"/>
    <mergeCell ref="A13:A15"/>
    <mergeCell ref="A16:A18"/>
    <mergeCell ref="A3:F3"/>
    <mergeCell ref="A2:F2"/>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