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ierre.barthelemy\Documents\"/>
    </mc:Choice>
  </mc:AlternateContent>
  <bookViews>
    <workbookView xWindow="0" yWindow="0" windowWidth="19200" windowHeight="6375" tabRatio="813"/>
  </bookViews>
  <sheets>
    <sheet name="Notice" sheetId="12" r:id="rId1"/>
    <sheet name="Index" sheetId="2" r:id="rId2"/>
    <sheet name="Flagship indicators" sheetId="11" r:id="rId3"/>
    <sheet name="Energy" sheetId="10" r:id="rId4"/>
    <sheet name="Transports" sheetId="1" r:id="rId5"/>
    <sheet name="Buildings" sheetId="3" r:id="rId6"/>
    <sheet name="Industry" sheetId="4" r:id="rId7"/>
    <sheet name="Agriculture" sheetId="5" r:id="rId8"/>
    <sheet name="Waste" sheetId="7" r:id="rId9"/>
    <sheet name="Forests and carbon sinks" sheetId="9" r:id="rId10"/>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4" l="1"/>
  <c r="C11" i="4"/>
  <c r="C12" i="4"/>
  <c r="C13" i="4"/>
  <c r="C14" i="4"/>
  <c r="C15" i="4"/>
  <c r="C16" i="4"/>
  <c r="C17" i="4"/>
  <c r="C18" i="4"/>
  <c r="C9" i="4"/>
  <c r="C9" i="9"/>
  <c r="C10" i="9"/>
  <c r="C11" i="9"/>
  <c r="C12" i="9"/>
  <c r="C13" i="9"/>
  <c r="C14" i="9"/>
  <c r="C15" i="9"/>
  <c r="C16" i="9"/>
  <c r="C8" i="9"/>
  <c r="C4" i="9"/>
  <c r="C5" i="9"/>
  <c r="C6" i="9"/>
  <c r="C3" i="9"/>
  <c r="C11" i="5"/>
  <c r="B15" i="2"/>
  <c r="B1" i="2"/>
  <c r="B4" i="2"/>
  <c r="B8" i="2"/>
  <c r="B12" i="2"/>
  <c r="B5" i="2"/>
  <c r="B9" i="2"/>
  <c r="B13" i="2"/>
  <c r="B11" i="2"/>
  <c r="B6" i="2"/>
  <c r="B10" i="2"/>
  <c r="B7" i="2"/>
  <c r="B3" i="2"/>
  <c r="B18" i="2"/>
  <c r="B22" i="2"/>
  <c r="B26" i="2"/>
  <c r="B30" i="2"/>
  <c r="B34" i="2"/>
  <c r="B38" i="2"/>
  <c r="B42" i="2"/>
  <c r="B46" i="2"/>
  <c r="B37" i="2"/>
  <c r="B19" i="2"/>
  <c r="B23" i="2"/>
  <c r="B27" i="2"/>
  <c r="B31" i="2"/>
  <c r="B35" i="2"/>
  <c r="B39" i="2"/>
  <c r="B43" i="2"/>
  <c r="B25" i="2"/>
  <c r="B33" i="2"/>
  <c r="B41" i="2"/>
  <c r="B20" i="2"/>
  <c r="B24" i="2"/>
  <c r="B28" i="2"/>
  <c r="B32" i="2"/>
  <c r="B36" i="2"/>
  <c r="B40" i="2"/>
  <c r="B44" i="2"/>
  <c r="B21" i="2"/>
  <c r="B29" i="2"/>
  <c r="B45" i="2"/>
  <c r="B17" i="2"/>
  <c r="B81" i="2"/>
  <c r="B85" i="2"/>
  <c r="B89" i="2"/>
  <c r="B93" i="2"/>
  <c r="B97" i="2"/>
  <c r="B101" i="2"/>
  <c r="B82" i="2"/>
  <c r="B86" i="2"/>
  <c r="B90" i="2"/>
  <c r="B94" i="2"/>
  <c r="B98" i="2"/>
  <c r="B102" i="2"/>
  <c r="B83" i="2"/>
  <c r="B87" i="2"/>
  <c r="B91" i="2"/>
  <c r="B95" i="2"/>
  <c r="B99" i="2"/>
  <c r="B103" i="2"/>
  <c r="B84" i="2"/>
  <c r="B88" i="2"/>
  <c r="B92" i="2"/>
  <c r="B96" i="2"/>
  <c r="B100" i="2"/>
  <c r="B80" i="2"/>
  <c r="B109" i="2"/>
  <c r="B113" i="2"/>
  <c r="B117" i="2"/>
  <c r="B121" i="2"/>
  <c r="B115" i="2"/>
  <c r="B123" i="2"/>
  <c r="B112" i="2"/>
  <c r="B120" i="2"/>
  <c r="B110" i="2"/>
  <c r="B114" i="2"/>
  <c r="B118" i="2"/>
  <c r="B122" i="2"/>
  <c r="B111" i="2"/>
  <c r="B119" i="2"/>
  <c r="B116" i="2"/>
  <c r="B108" i="2"/>
  <c r="B152" i="2"/>
  <c r="B156" i="2"/>
  <c r="B160" i="2"/>
  <c r="B164" i="2"/>
  <c r="B163" i="2"/>
  <c r="B167" i="2"/>
  <c r="B153" i="2"/>
  <c r="B157" i="2"/>
  <c r="B161" i="2"/>
  <c r="B165" i="2"/>
  <c r="B159" i="2"/>
  <c r="B154" i="2"/>
  <c r="B158" i="2"/>
  <c r="B162" i="2"/>
  <c r="B166" i="2"/>
  <c r="B155" i="2"/>
  <c r="B151" i="2"/>
  <c r="B173" i="2"/>
  <c r="B177" i="2"/>
  <c r="B181" i="2"/>
  <c r="B185" i="2"/>
  <c r="B174" i="2"/>
  <c r="B178" i="2"/>
  <c r="B182" i="2"/>
  <c r="B180" i="2"/>
  <c r="B175" i="2"/>
  <c r="B179" i="2"/>
  <c r="B183" i="2"/>
  <c r="B176" i="2"/>
  <c r="B184" i="2"/>
  <c r="B172" i="2"/>
  <c r="A13" i="11" l="1"/>
  <c r="C19" i="3"/>
  <c r="C18" i="3"/>
  <c r="C28" i="1"/>
  <c r="C13" i="1"/>
  <c r="C17" i="10"/>
  <c r="C18" i="10"/>
  <c r="C19" i="10"/>
  <c r="C20" i="10"/>
  <c r="C21" i="10"/>
  <c r="C22" i="10"/>
  <c r="C23" i="10"/>
  <c r="C24" i="10"/>
  <c r="C25" i="10"/>
  <c r="C26" i="10"/>
  <c r="C27" i="10"/>
  <c r="C28" i="10"/>
  <c r="C29" i="10"/>
  <c r="C30" i="10"/>
  <c r="C31" i="10"/>
  <c r="C32" i="10"/>
  <c r="C14" i="10"/>
  <c r="C15" i="10"/>
  <c r="C16" i="10"/>
  <c r="C13" i="10"/>
  <c r="C11" i="10"/>
  <c r="C12" i="10"/>
  <c r="C10" i="10"/>
  <c r="C5" i="10"/>
  <c r="C6" i="10"/>
  <c r="C7" i="10"/>
  <c r="C8" i="10"/>
  <c r="B55" i="2"/>
  <c r="B133" i="2"/>
  <c r="B75" i="2"/>
  <c r="B60" i="2"/>
  <c r="C21" i="5" l="1"/>
  <c r="C20" i="5"/>
  <c r="C19" i="5"/>
  <c r="C18" i="5"/>
  <c r="C17" i="5"/>
  <c r="C16" i="5"/>
  <c r="C15" i="5"/>
  <c r="C14" i="5"/>
  <c r="C13" i="5"/>
  <c r="C12" i="5"/>
  <c r="C10" i="5"/>
  <c r="C9" i="5"/>
  <c r="C7" i="5"/>
  <c r="C6" i="5"/>
  <c r="C5" i="5"/>
  <c r="C4" i="5"/>
  <c r="C3" i="5"/>
  <c r="B141" i="2"/>
  <c r="B146" i="2"/>
  <c r="B142" i="2"/>
  <c r="B143" i="2"/>
  <c r="B145" i="2"/>
  <c r="B144" i="2"/>
  <c r="B140" i="2"/>
  <c r="B139" i="2"/>
  <c r="B138" i="2"/>
  <c r="B137" i="2"/>
  <c r="B136" i="2"/>
  <c r="B135" i="2"/>
  <c r="B134" i="2"/>
  <c r="B132" i="2"/>
  <c r="B131" i="2"/>
  <c r="B130" i="2"/>
  <c r="B129" i="2"/>
  <c r="A12" i="11" l="1"/>
  <c r="A11" i="11"/>
  <c r="A10" i="11"/>
  <c r="A4" i="11"/>
  <c r="A5" i="11"/>
  <c r="A6" i="11"/>
  <c r="A7" i="11"/>
  <c r="A8" i="11"/>
  <c r="A9" i="11"/>
  <c r="A3" i="11"/>
  <c r="C4" i="10"/>
  <c r="C3" i="10"/>
  <c r="B128" i="2"/>
  <c r="C9" i="7" l="1"/>
  <c r="C10" i="7"/>
  <c r="C11" i="7"/>
  <c r="C12" i="7"/>
  <c r="C13" i="7"/>
  <c r="C14" i="7"/>
  <c r="C15" i="7"/>
  <c r="C16" i="7"/>
  <c r="C17" i="7"/>
  <c r="C18" i="7"/>
  <c r="C19" i="7"/>
  <c r="C8" i="7"/>
  <c r="C4" i="7"/>
  <c r="C5" i="7"/>
  <c r="C6" i="7"/>
  <c r="C3" i="7"/>
  <c r="C4" i="4"/>
  <c r="C5" i="4"/>
  <c r="C6" i="4"/>
  <c r="C7" i="4"/>
  <c r="C3" i="4"/>
  <c r="C10" i="3"/>
  <c r="C11" i="3"/>
  <c r="C12" i="3"/>
  <c r="C13" i="3"/>
  <c r="C14" i="3"/>
  <c r="C15" i="3"/>
  <c r="C16" i="3"/>
  <c r="C17" i="3"/>
  <c r="C20" i="3"/>
  <c r="C21" i="3"/>
  <c r="C22" i="3"/>
  <c r="C23" i="3"/>
  <c r="C24" i="3"/>
  <c r="C25" i="3"/>
  <c r="C26" i="3"/>
  <c r="C9" i="3"/>
  <c r="C4" i="3"/>
  <c r="C5" i="3"/>
  <c r="C6" i="3"/>
  <c r="C7" i="3"/>
  <c r="C3" i="3"/>
  <c r="C3" i="1"/>
  <c r="C4" i="1"/>
  <c r="C5" i="1"/>
  <c r="C6" i="1"/>
  <c r="C7" i="1"/>
  <c r="C9" i="1"/>
  <c r="C10" i="1"/>
  <c r="C11" i="1"/>
  <c r="C12" i="1"/>
  <c r="C14" i="1"/>
  <c r="C15" i="1"/>
  <c r="C16" i="1"/>
  <c r="C17" i="1"/>
  <c r="C18" i="1"/>
  <c r="C19" i="1"/>
  <c r="C20" i="1"/>
  <c r="C21" i="1"/>
  <c r="C22" i="1"/>
  <c r="C23" i="1"/>
  <c r="C24" i="1"/>
  <c r="C25" i="1"/>
  <c r="C26" i="1"/>
  <c r="C27" i="1"/>
  <c r="B74" i="2"/>
  <c r="B73" i="2"/>
  <c r="B72" i="2"/>
  <c r="B71" i="2"/>
  <c r="B70" i="2"/>
  <c r="B69" i="2"/>
  <c r="B68" i="2"/>
  <c r="B66" i="2"/>
  <c r="B67" i="2"/>
  <c r="B65" i="2"/>
  <c r="B64" i="2"/>
  <c r="B63" i="2"/>
  <c r="B62" i="2"/>
  <c r="B61" i="2"/>
  <c r="B59" i="2"/>
  <c r="B58" i="2"/>
  <c r="B57" i="2"/>
  <c r="B56" i="2"/>
  <c r="B54" i="2"/>
  <c r="B53" i="2"/>
  <c r="B52" i="2"/>
  <c r="B51" i="2"/>
  <c r="B50" i="2"/>
</calcChain>
</file>

<file path=xl/sharedStrings.xml><?xml version="1.0" encoding="utf-8"?>
<sst xmlns="http://schemas.openxmlformats.org/spreadsheetml/2006/main" count="868" uniqueCount="480">
  <si>
    <t>Observations</t>
  </si>
  <si>
    <t>Sources</t>
  </si>
  <si>
    <r>
      <t>Mt. CO</t>
    </r>
    <r>
      <rPr>
        <vertAlign val="subscript"/>
        <sz val="11"/>
        <color theme="1"/>
        <rFont val="Calibri"/>
        <family val="2"/>
        <scheme val="minor"/>
      </rPr>
      <t>2</t>
    </r>
    <r>
      <rPr>
        <sz val="11"/>
        <color theme="1"/>
        <rFont val="Calibri"/>
        <family val="2"/>
        <scheme val="minor"/>
      </rPr>
      <t>eq</t>
    </r>
  </si>
  <si>
    <t>SDeS / Citepa</t>
  </si>
  <si>
    <t>SNBC</t>
  </si>
  <si>
    <t>SDeS</t>
  </si>
  <si>
    <t xml:space="preserve">  %</t>
  </si>
  <si>
    <t xml:space="preserve"> %</t>
  </si>
  <si>
    <t>AFGNV</t>
  </si>
  <si>
    <t>GIREVE</t>
  </si>
  <si>
    <t>AREVE / AFGNV</t>
  </si>
  <si>
    <t>-</t>
  </si>
  <si>
    <t>A définir</t>
  </si>
  <si>
    <t>km</t>
  </si>
  <si>
    <t>Transports</t>
  </si>
  <si>
    <t xml:space="preserve">SDeS </t>
  </si>
  <si>
    <t xml:space="preserve">Possible d'indiquer séparément l'indicateur pour le résidentiel et le tertiaire, mais des valeurs potentiellement très proches. </t>
  </si>
  <si>
    <t>g.CO2/kWh</t>
  </si>
  <si>
    <t xml:space="preserve">- </t>
  </si>
  <si>
    <t>INSEE</t>
  </si>
  <si>
    <t>Effinergie (?)</t>
  </si>
  <si>
    <t>Ademe (enquête OPEN) ?</t>
  </si>
  <si>
    <t>M²</t>
  </si>
  <si>
    <t>€/m²</t>
  </si>
  <si>
    <t>Ademe ? 
Odyssee (Enerdata) ?</t>
  </si>
  <si>
    <t>Ademe 
Odyssee (Enerdata)</t>
  </si>
  <si>
    <t>Fonds chaleur Ademe - Financements annuels depuis 2008</t>
  </si>
  <si>
    <t>Millions €</t>
  </si>
  <si>
    <t>Ademe</t>
  </si>
  <si>
    <t>FEDENE/SNCU</t>
  </si>
  <si>
    <t>M. m3</t>
  </si>
  <si>
    <t>Agreste (?)</t>
  </si>
  <si>
    <t>SNBC / SNTEDD</t>
  </si>
  <si>
    <t>INSEE / Observatoire de la précarité énergétique</t>
  </si>
  <si>
    <t>ANAH</t>
  </si>
  <si>
    <t>Intensité carbone de la consommation d'énergie finale dans l'industrie depuis 2000</t>
  </si>
  <si>
    <t xml:space="preserve">Eventuellement calculer par grandes branches pour un suivi plus précis. </t>
  </si>
  <si>
    <t>SNBC (en indices)</t>
  </si>
  <si>
    <t>Enerdata (Odyssee)</t>
  </si>
  <si>
    <t>Kep/€</t>
  </si>
  <si>
    <t>MWh</t>
  </si>
  <si>
    <t>Ademe (bilan fonds chaleur)</t>
  </si>
  <si>
    <t>Indices (base 100 en 1990)</t>
  </si>
  <si>
    <t xml:space="preserve"> €/t CO2</t>
  </si>
  <si>
    <t>SAA / Agreste</t>
  </si>
  <si>
    <t>INSEE / Agreste</t>
  </si>
  <si>
    <t>Agreste</t>
  </si>
  <si>
    <t>UNIFA / MAA</t>
  </si>
  <si>
    <t>GWh</t>
  </si>
  <si>
    <t>Agriculture</t>
  </si>
  <si>
    <t>SNTEDD</t>
  </si>
  <si>
    <t xml:space="preserve">SNBC </t>
  </si>
  <si>
    <t>ha</t>
  </si>
  <si>
    <t>Insee / SDeS</t>
  </si>
  <si>
    <t xml:space="preserve">Ademe </t>
  </si>
  <si>
    <t>CITEPA/ADEME</t>
  </si>
  <si>
    <t>Mt CO2eq</t>
  </si>
  <si>
    <t>SDeS / Agreste</t>
  </si>
  <si>
    <t>IGN (Indicateurs de gestion durable) / Agreste (Teruti-Lucas)</t>
  </si>
  <si>
    <t>Mt. CO2eq</t>
  </si>
  <si>
    <t>CITEPA / IGN</t>
  </si>
  <si>
    <t>IGN / Agreste</t>
  </si>
  <si>
    <t>IGN / IGD</t>
  </si>
  <si>
    <t>Observatoire national de la construction bois  / INSEE</t>
  </si>
  <si>
    <t xml:space="preserve">Observatoire national de la construction bois  </t>
  </si>
  <si>
    <t>Agreste / Ademe / SDeS</t>
  </si>
  <si>
    <t>TWh /  %</t>
  </si>
  <si>
    <t>SDeS / Enerdata</t>
  </si>
  <si>
    <t>t. CO2eq / MWh</t>
  </si>
  <si>
    <t>SNBC / PPE</t>
  </si>
  <si>
    <t>PPE</t>
  </si>
  <si>
    <t>€ / T. CO2</t>
  </si>
  <si>
    <t>MW</t>
  </si>
  <si>
    <t>TWh</t>
  </si>
  <si>
    <t>I4CE (?)</t>
  </si>
  <si>
    <t>PPE : atteindre 6 GW d'ici 2023</t>
  </si>
  <si>
    <t>SDeS / RTE</t>
  </si>
  <si>
    <t>PPE (?)</t>
  </si>
  <si>
    <t>GW</t>
  </si>
  <si>
    <t>RTE</t>
  </si>
  <si>
    <t>SDeS / SNCU</t>
  </si>
  <si>
    <t>PPE (?) / (SNBC)</t>
  </si>
  <si>
    <t>RTE / EdF</t>
  </si>
  <si>
    <t>GW /  %</t>
  </si>
  <si>
    <t>SDeS / Insee</t>
  </si>
  <si>
    <t>I4CE</t>
  </si>
  <si>
    <t xml:space="preserve">Mt. CO2eq </t>
  </si>
  <si>
    <t>DGEC / DPT</t>
  </si>
  <si>
    <t>SDeS / Ademe</t>
  </si>
  <si>
    <t>Enerdata / Ceren</t>
  </si>
  <si>
    <t>Ademe (enquête OPEN) 
I4CE</t>
  </si>
  <si>
    <t>Ademe?</t>
  </si>
  <si>
    <t>Monitoring dashboard for the low-carbon transition in France</t>
  </si>
  <si>
    <t xml:space="preserve">About this tool </t>
  </si>
  <si>
    <t>Architecture of the monitoring dashboard</t>
  </si>
  <si>
    <r>
      <t xml:space="preserve">
The dashboard is structured around</t>
    </r>
    <r>
      <rPr>
        <b/>
        <sz val="11"/>
        <color theme="1"/>
        <rFont val="Calibri"/>
        <family val="2"/>
        <scheme val="minor"/>
      </rPr>
      <t xml:space="preserve"> three analytical levels</t>
    </r>
    <r>
      <rPr>
        <sz val="11"/>
        <color theme="1"/>
        <rFont val="Calibri"/>
        <family val="2"/>
        <scheme val="minor"/>
      </rPr>
      <t xml:space="preserve">, as illustrated in the figure below: 
1) A first level of analysis presents </t>
    </r>
    <r>
      <rPr>
        <b/>
        <sz val="11"/>
        <color theme="1"/>
        <rFont val="Calibri"/>
        <family val="2"/>
        <scheme val="minor"/>
      </rPr>
      <t>the flagship indicators of the transition at the level of agregated results</t>
    </r>
    <r>
      <rPr>
        <sz val="11"/>
        <color theme="1"/>
        <rFont val="Calibri"/>
        <family val="2"/>
        <scheme val="minor"/>
      </rPr>
      <t xml:space="preserve">, in order to monitor the achievement of the main strategic objectives of the low-carbon transition. 
2) The second level of analysis represents </t>
    </r>
    <r>
      <rPr>
        <b/>
        <sz val="11"/>
        <color theme="1"/>
        <rFont val="Calibri"/>
        <family val="2"/>
        <scheme val="minor"/>
      </rPr>
      <t>the structural transformations (GHG emissions, energy consumption, level of activity and demand, etc.) within each of the seven considered sectors</t>
    </r>
    <r>
      <rPr>
        <sz val="11"/>
        <color theme="1"/>
        <rFont val="Calibri"/>
        <family val="2"/>
        <scheme val="minor"/>
      </rPr>
      <t xml:space="preserve">:
- the energy sector
- transports
- the building sector
- industry
- agriculture
- waste
- forests and carbon sinks
3) Within each sector sheet, </t>
    </r>
    <r>
      <rPr>
        <b/>
        <sz val="11"/>
        <color theme="1"/>
        <rFont val="Calibri"/>
        <family val="2"/>
        <scheme val="minor"/>
      </rPr>
      <t>the third level of analysis focuses on the monitoring of the key drivers or levers of transition</t>
    </r>
    <r>
      <rPr>
        <sz val="11"/>
        <color theme="1"/>
        <rFont val="Calibri"/>
        <family val="2"/>
        <scheme val="minor"/>
      </rPr>
      <t xml:space="preserve">, identified on the basis of the national low-carbon strategy and prospective scenarios. </t>
    </r>
  </si>
  <si>
    <t>Diagram of the dashboard's structure</t>
  </si>
  <si>
    <t>Explanations on the categories within the template</t>
  </si>
  <si>
    <r>
      <t xml:space="preserve">Within each sector sheet or template, the different columns provide the follwing information for each indicator:
- </t>
    </r>
    <r>
      <rPr>
        <b/>
        <sz val="11"/>
        <color theme="1"/>
        <rFont val="Calibri"/>
        <family val="2"/>
        <scheme val="minor"/>
      </rPr>
      <t>Ref.</t>
    </r>
    <r>
      <rPr>
        <sz val="11"/>
        <color theme="1"/>
        <rFont val="Calibri"/>
        <family val="2"/>
        <scheme val="minor"/>
      </rPr>
      <t xml:space="preserve"> : reference of the indicator within the dashboard
- </t>
    </r>
    <r>
      <rPr>
        <b/>
        <sz val="11"/>
        <color theme="1"/>
        <rFont val="Calibri"/>
        <family val="2"/>
        <scheme val="minor"/>
      </rPr>
      <t>Indicator</t>
    </r>
    <r>
      <rPr>
        <sz val="11"/>
        <color theme="1"/>
        <rFont val="Calibri"/>
        <family val="2"/>
        <scheme val="minor"/>
      </rPr>
      <t xml:space="preserve"> : designation of the indicator
- </t>
    </r>
    <r>
      <rPr>
        <b/>
        <sz val="11"/>
        <color theme="1"/>
        <rFont val="Calibri"/>
        <family val="2"/>
        <scheme val="minor"/>
      </rPr>
      <t>Objective</t>
    </r>
    <r>
      <rPr>
        <sz val="11"/>
        <color theme="1"/>
        <rFont val="Calibri"/>
        <family val="2"/>
        <scheme val="minor"/>
      </rPr>
      <t xml:space="preserve"> : if the indicator can directly be linked with a national policy objective for the low-carbon transition, it is indicated here. Beyond the policy objectives, another reference is sometimes added (corresponding, for example, to the reference scenario of the forecasting exercise underlying the national low-carbon strategy). These reference points can be used to provide a forward-looking analysis, in order to put into perspective the observed evolution of each indicator. 
- </t>
    </r>
    <r>
      <rPr>
        <b/>
        <sz val="11"/>
        <color theme="1"/>
        <rFont val="Calibri"/>
        <family val="2"/>
        <scheme val="minor"/>
      </rPr>
      <t>Observations</t>
    </r>
    <r>
      <rPr>
        <sz val="11"/>
        <color theme="1"/>
        <rFont val="Calibri"/>
        <family val="2"/>
        <scheme val="minor"/>
      </rPr>
      <t xml:space="preserve"> : this column provides general observations on the indicator, regarding methodological aspects that need clarification, recommendations on how to graphically represent this indicator, possible alternatives, etc. 
- </t>
    </r>
    <r>
      <rPr>
        <b/>
        <sz val="11"/>
        <color theme="1"/>
        <rFont val="Calibri"/>
        <family val="2"/>
        <scheme val="minor"/>
      </rPr>
      <t>Units:</t>
    </r>
    <r>
      <rPr>
        <sz val="11"/>
        <color theme="1"/>
        <rFont val="Calibri"/>
        <family val="2"/>
        <scheme val="minor"/>
      </rPr>
      <t xml:space="preserve"> the unit used for the indicator (sometimes two alternatives can be provided). 
- </t>
    </r>
    <r>
      <rPr>
        <b/>
        <sz val="11"/>
        <color theme="1"/>
        <rFont val="Calibri"/>
        <family val="2"/>
        <scheme val="minor"/>
      </rPr>
      <t>Sources</t>
    </r>
    <r>
      <rPr>
        <sz val="11"/>
        <color theme="1"/>
        <rFont val="Calibri"/>
        <family val="2"/>
        <scheme val="minor"/>
      </rPr>
      <t xml:space="preserve"> : available data sources for each indicator. In some cases, these remain "to be defined". 
- </t>
    </r>
    <r>
      <rPr>
        <b/>
        <sz val="11"/>
        <color theme="1"/>
        <rFont val="Calibri"/>
        <family val="2"/>
        <scheme val="minor"/>
      </rPr>
      <t>Existing</t>
    </r>
    <r>
      <rPr>
        <sz val="11"/>
        <color theme="1"/>
        <rFont val="Calibri"/>
        <family val="2"/>
        <scheme val="minor"/>
      </rPr>
      <t xml:space="preserve"> : this column provides information on whether this specific indicators is already used for the monitoring of existing strategic plans (either the National low-carbon strategy (SNBC), the National strategy for the ecological transition towards sustainable development (SNTEDD) or the Multiannual energy plan (PPE). 
</t>
    </r>
  </si>
  <si>
    <t>Flagship indicators for the low-carbon transition in France</t>
  </si>
  <si>
    <t xml:space="preserve">Objectives </t>
  </si>
  <si>
    <t>Indicator</t>
  </si>
  <si>
    <t>Ref.</t>
  </si>
  <si>
    <t>Unit</t>
  </si>
  <si>
    <t xml:space="preserve">Existing </t>
  </si>
  <si>
    <t>Analysis Level</t>
  </si>
  <si>
    <t>Transformation levers</t>
  </si>
  <si>
    <t>National GHG emissions since 1990</t>
  </si>
  <si>
    <t>Carbon budgets 
2030 : -40  % compared to 1990
2050 : carbon neutrality</t>
  </si>
  <si>
    <t xml:space="preserve">Carbon footprint per capita since 1990 </t>
  </si>
  <si>
    <t xml:space="preserve">The detailed calculation of the national carbon footprint is currently updated only every 5 years. </t>
  </si>
  <si>
    <t>Mt. CO2eq / t. CO2eq per capita</t>
  </si>
  <si>
    <t xml:space="preserve">Final energy consumption (without climate corrections) since 2000 </t>
  </si>
  <si>
    <t>2030: -20 % compared to 2012 (-31 Mtoe)
2050 : -50 % compared to 2012 (-78 Mtoe)</t>
  </si>
  <si>
    <t xml:space="preserve">Considering that the national objectives are based on 2012, it would be relevant to represent the indicator as an index (100 for 2012), which could provide an easier interpretation of the observed evolutions. 
It could also be possible to directly differentiate between the "fossil" consumption (natural gas, oil, coal and fossil electricity share) for each year, to simultaneously provide a representation of the reduction of total energy consumption and of its decarbonisation. </t>
  </si>
  <si>
    <t>Mtoe</t>
  </si>
  <si>
    <t>Primary energy consumption since 2000 (distinguishing the low-carbon and fossil shares)</t>
  </si>
  <si>
    <t>2030 : -30 % of fossil primary energy consumption compared to 2012 (-37,4 Mtoe)</t>
  </si>
  <si>
    <t xml:space="preserve">The integration of nuclear energy (heat) via the method of the "primary equivalent to production" tends to induce an overestimation of the low-carbon share of primary energy, especially when comparing these shares to the actual share of low-carbon energy for final consumption. </t>
  </si>
  <si>
    <t>Final energy intensity of GDP since 2000</t>
  </si>
  <si>
    <t xml:space="preserve">Ideally, the carbon intensity of energy, the final energy intensity of GDP and the growth of GDP could be represented on a same figure as indexes (100=2012) to provide a complete picture of the decoupling between energy use / GHG emissions and the economy. </t>
  </si>
  <si>
    <t>Index (base 2012)</t>
  </si>
  <si>
    <t>SNBC (primary energy intensity)</t>
  </si>
  <si>
    <t>2020 : 23 % RES
2030 : 32  % RES</t>
  </si>
  <si>
    <t xml:space="preserve">Possible to integrate on a same figure the global share of renewables as well as the specific shares for the electricity, heating and transport sectors. </t>
  </si>
  <si>
    <t>Renewable energy share in gross domestic consumption since 2010</t>
  </si>
  <si>
    <t xml:space="preserve">Public and private annual investments in the low-carbon transition since 2011 </t>
  </si>
  <si>
    <t xml:space="preserve"> SNBC reference scenario : achieve €46 Bn. per year on average (2015-2018)</t>
  </si>
  <si>
    <t xml:space="preserve">No data available before 2011. Important to describe the methodology leading to the figures. </t>
  </si>
  <si>
    <t>Billion  €</t>
  </si>
  <si>
    <t>Evolution of public expenditures related to the low-carbon transition</t>
  </si>
  <si>
    <t xml:space="preserve">Figures available in the transversal analysis provided by the treasure since 2015. 
Important to descripe the methodology. 
In the data currently used for the SNBC : not clear whether this indicator already includes public R&amp;D funding. </t>
  </si>
  <si>
    <t xml:space="preserve">Evolution of the number of "green" jobs </t>
  </si>
  <si>
    <t xml:space="preserve">See the national observatory on jobs linked to the green economy (SDeS) </t>
  </si>
  <si>
    <t>1000 jobs</t>
  </si>
  <si>
    <t xml:space="preserve">Energy dependance and import bill : net imports of coal, natural gas and oil in volume and euros </t>
  </si>
  <si>
    <t>Mtoe / Billion €</t>
  </si>
  <si>
    <t xml:space="preserve">Share of energy-related (housing and transport) expenditures in the total budget of households </t>
  </si>
  <si>
    <t xml:space="preserve">Alternative : share of the popoulation in energy poverty or exposed to energy vulnerability. </t>
  </si>
  <si>
    <t>Energy sector</t>
  </si>
  <si>
    <t>Level 2 indicators
Structural transformations</t>
  </si>
  <si>
    <t xml:space="preserve">GHG emissions of the energy sector since 1990 </t>
  </si>
  <si>
    <t xml:space="preserve">Carbon budgets (55 Mt CO2eq per year until 2028) </t>
  </si>
  <si>
    <t xml:space="preserve">Primary consumption of fossil fuels since 1990 (distinguishing coal, natural gas and oil) </t>
  </si>
  <si>
    <t>Mtoe /   % (share)</t>
  </si>
  <si>
    <t xml:space="preserve">Domestic production of primary energy since 2000 </t>
  </si>
  <si>
    <t>Important to address the bias related to representation of primary nuclear heat (in relation with actual electricity generation)</t>
  </si>
  <si>
    <t xml:space="preserve">Carbon intensity of energy vectors (electricity, gas, fuels, heat) since 2000 </t>
  </si>
  <si>
    <t xml:space="preserve">Important to combine both the emissions currently counted in the energy sector (transformation) and the direct emissions from combustion to calculate a global carbon intensity for each vector. Potential difficulties to calculate carbon intensity of bio-sourced fuels (biomass). </t>
  </si>
  <si>
    <t>SNBC (heat and electricity)</t>
  </si>
  <si>
    <t>Renewable share in the gross domestic consumption since 2000</t>
  </si>
  <si>
    <t>32 % RES in 2030 2030
23 % RES in 2020</t>
  </si>
  <si>
    <t xml:space="preserve">Distinguish RES share for electricity, heat, transports (and possibly : gas). </t>
  </si>
  <si>
    <t>Share of fossil energy for each energy vector (electricity, gas, solid, heat, fuels) since 2000</t>
  </si>
  <si>
    <t>2030 : -30 % of fossil primary energy consumption compared to 2012</t>
  </si>
  <si>
    <t xml:space="preserve">
Methodology to be defined to recompose the energy balance by vector (rather than energy source). Potentially redundant with E1.4. (keep one of the two). </t>
  </si>
  <si>
    <t xml:space="preserve">Evolution of the carbon price : pricing trajectory for the national energy and climate contribution and EU ETS (with reference scenarios until 2030) </t>
  </si>
  <si>
    <t>CCE: reach 100 € per ton of CO2 by 2030</t>
  </si>
  <si>
    <t xml:space="preserve">It would be relevant to also add the share of fossil energy consumption that is effectively covered by carbon pricing. </t>
  </si>
  <si>
    <t xml:space="preserve">Subsidies (direct and indirect) to fossil fuel consumption since 2000 </t>
  </si>
  <si>
    <t xml:space="preserve">Incomplete data and diverging methodologies among sources (OECD, IMF, etc.). But very important indicator for the public debate. Chiffrage difficile et méthodologies divergentes (entre OCDE et FMI). Mais information importante pour le débat. </t>
  </si>
  <si>
    <t>Billion €</t>
  </si>
  <si>
    <t>OECD / IMF</t>
  </si>
  <si>
    <t xml:space="preserve">Share of electricity in total final consumption of energy. </t>
  </si>
  <si>
    <t xml:space="preserve">A proxy to monitor the electrification of end-uses: possible to also refine this indicator with a sector-by-sector approach. </t>
  </si>
  <si>
    <t xml:space="preserve">Development of renewable capacities by technology (onshore wind, offshore wind, solar, hydro, biomass, geothermal, others) since 2000 </t>
  </si>
  <si>
    <t xml:space="preserve">Annual investments for renewable energy capacities since 2010 </t>
  </si>
  <si>
    <t>Renewable electricity production since 2000 by source</t>
  </si>
  <si>
    <t>Development of demand-response capacities since 2010</t>
  </si>
  <si>
    <t>Evolution of winter peak demand since 2000 (without climate corrections)</t>
  </si>
  <si>
    <t xml:space="preserve">Interconnection capacities (import and export) since 2010 </t>
  </si>
  <si>
    <t>EU 2020 : interconnections corresponding to 10 % of installed capacity (15  % in 2030)</t>
  </si>
  <si>
    <t xml:space="preserve">Storage capacity on the power grid since 2010 </t>
  </si>
  <si>
    <t xml:space="preserve">Relevant indicator for the transformation of the power sector. But serious challenges in terms of methodology and accounting of storage (in capacity or energy) and uncertainty on the inclusion of existing hydro pump storage, etc. </t>
  </si>
  <si>
    <t>To be defined</t>
  </si>
  <si>
    <t>Share of intermittent renewable capacities in total installed capacity</t>
  </si>
  <si>
    <t xml:space="preserve">Relevant indicator to monitor the challenge of increased flexibility linked to a growing share of variable production towards 2030 and beyond . </t>
  </si>
  <si>
    <t xml:space="preserve">Volume of production and share of on-site self-consumption  </t>
  </si>
  <si>
    <t xml:space="preserve">Relevant indicator but no adequate data. </t>
  </si>
  <si>
    <t>GWh and  %</t>
  </si>
  <si>
    <t>Share of nuclear power in total generation</t>
  </si>
  <si>
    <t>Achieve 50 % by 2025</t>
  </si>
  <si>
    <t xml:space="preserve">Installed nuclear capacity, availability ratio and actual loal-factor </t>
  </si>
  <si>
    <t xml:space="preserve">Fossil-fuel capacities for power generation (natural gas, coal, oil) </t>
  </si>
  <si>
    <t>Climate Plan : phase out coal power plants by 2023</t>
  </si>
  <si>
    <t xml:space="preserve">Generation of renewable heat and cooling since 2000 </t>
  </si>
  <si>
    <t>2030 : achieve 38  % of RES in heating &amp; cooling</t>
  </si>
  <si>
    <t>Renewable heat in district heating networks since 2010</t>
  </si>
  <si>
    <t xml:space="preserve">Multiply by a factor 5 the renewable heat delivered by district heating networks between 2012 and 2030 </t>
  </si>
  <si>
    <t>Annual investments for renewable heat since 2010</t>
  </si>
  <si>
    <t>Million €</t>
  </si>
  <si>
    <t xml:space="preserve">Biogas production and share in total gas consumption </t>
  </si>
  <si>
    <t>Biogas injected in the gas network</t>
  </si>
  <si>
    <t>PPE : reach 8 TWh by 2023</t>
  </si>
  <si>
    <t>Consumption of natural gas in transports (natural gas vehicles)</t>
  </si>
  <si>
    <t>Production of liquid biofuels in France</t>
  </si>
  <si>
    <t>Millions of liters</t>
  </si>
  <si>
    <t>Reduce fossil energy consumption</t>
  </si>
  <si>
    <t xml:space="preserve">Level 3: Transformation levers </t>
  </si>
  <si>
    <t>Low-carbon electricity generation and electrification</t>
  </si>
  <si>
    <t xml:space="preserve">Flexibility of the power system and supply-demand adequation </t>
  </si>
  <si>
    <t xml:space="preserve">Decarbonisation of heating and cooling </t>
  </si>
  <si>
    <t xml:space="preserve">Decarbonisation of gas and liquid fuels </t>
  </si>
  <si>
    <t>GHG emissions of the transport sector since 1990 (separating freight and passenger transports)</t>
  </si>
  <si>
    <t>Carbon budgets (-29 % between 1990 and 2028 according to 2015 national low-carbon strategy)</t>
  </si>
  <si>
    <t xml:space="preserve">
</t>
  </si>
  <si>
    <t>Final consumption of energy in the transport sector since 2000</t>
  </si>
  <si>
    <t>Objectives related to the reduction of primary fossil energy consumption and final energy consumption</t>
  </si>
  <si>
    <t xml:space="preserve">Possible to integrate both the representation of low-carbon vs. fossil fuels and the differentiation of passengers / freight. </t>
  </si>
  <si>
    <t xml:space="preserve">Evolution of mobility demand : passengers transport and freight since 2000 </t>
  </si>
  <si>
    <t xml:space="preserve">(SNBC, 2015, p80-81) "Stabilisation and reduction of the mobility per capita and per unit of GDP"
</t>
  </si>
  <si>
    <t xml:space="preserve">Important to have a long time series to observe changes in tendencies over time. </t>
  </si>
  <si>
    <t>Bn. of passenger-km
Bn. of ton-km</t>
  </si>
  <si>
    <t xml:space="preserve">Modal share for passenger transports : share of road transport, flights, rail and "soft" transports (walking, cycling) since 2000 </t>
  </si>
  <si>
    <t xml:space="preserve">(SNBC 2015, p80-81)  Modal shift : reduce road and domestic air transports by 2% for passengers and 7% for freight for the benefit of other modes. 
(SDMP, 2016)
Develop soft modes (walking and cyling) to reach 12.5% of all short-distance trips by 2030. </t>
  </si>
  <si>
    <t>Modal share for freight transport: (road, air, rail, waterway) since 2000</t>
  </si>
  <si>
    <t>(SDMP, 2016): "Reach a share of non-road transport of 20 % by 2030."</t>
  </si>
  <si>
    <t xml:space="preserve">Development of electric, plug-in hybrids and natural gas vehicles since 2000 (number and share in total annual sales) </t>
  </si>
  <si>
    <t>2,4 million electric vehicles and plug-in hybrids by 2023  
39 000 heavy gas vehicles (trucks and buses) and  42 000 light commercial NGV by 2023 (respectively 110 000 and 110 000 by 2030).
Phase-out sales of new internal combustion engine vehicles by 2040</t>
  </si>
  <si>
    <t>Number of vehicles and %</t>
  </si>
  <si>
    <t>Number of electric vehicle charging stations</t>
  </si>
  <si>
    <t xml:space="preserve">7 million  charging stations by 2030 (of which 700 000 public) </t>
  </si>
  <si>
    <t xml:space="preserve">Currently, the SNBC only provides data for the public charging stations, even though the vast majority is installed and owned privately. </t>
  </si>
  <si>
    <t>Number of stations</t>
  </si>
  <si>
    <t xml:space="preserve">Number of natural gas vehicle charging stations since 2010 </t>
  </si>
  <si>
    <t xml:space="preserve">140 NGV stations and 30 hydrogen stations by 2025 </t>
  </si>
  <si>
    <t>Possible to regroup T2.2 and T2.3 on the same figure</t>
  </si>
  <si>
    <t xml:space="preserve">Price parity between new average electric vehicle and conventional vehicle of same standard  </t>
  </si>
  <si>
    <t xml:space="preserve">Methodology to be defined. But relevant indicator to monitor the maturity of the low-carbon vehicle market . </t>
  </si>
  <si>
    <t>Price difference in € or  %</t>
  </si>
  <si>
    <t xml:space="preserve">Share of liquid and gas biofuels incorporated into conventional fuels </t>
  </si>
  <si>
    <t xml:space="preserve">(SDMP, 2016)
Target a share of advanced biofuels of 1,6 % in 2018 and 3,4% in 2023 for gasoline and 1 % in 2018 and 2,3% in 2023 for diesel. </t>
  </si>
  <si>
    <t xml:space="preserve">Energy intensity of the existing vehicle fleet : average consumption for 100km for private vehicles, light-commercial vehicles and heavy vehicles since 2000 </t>
  </si>
  <si>
    <t xml:space="preserve">The choice of the units has to be considered. If the amount of liters of fuel per 100km is relevant in the current context, it would also be relevant to indicate a complementary unit which is more representative of the future (kwh / 100km or GJ /100 km) to provide a better basis for comparison between different energy vectors / technologies. </t>
  </si>
  <si>
    <t>L / 100 km
GJ (or KWh) / 100 km</t>
  </si>
  <si>
    <t xml:space="preserve">Energy intensity of new vehicles : average consumption of private cars since 2000 </t>
  </si>
  <si>
    <t xml:space="preserve">Objective of a 2L/100km vehicle for new cars by 2030 </t>
  </si>
  <si>
    <t>L / 100 km</t>
  </si>
  <si>
    <t xml:space="preserve">Impact of the bonus-malus instrument for new cars: share of total sales (private cars) concerned respectively by the bonus and malus for each year. </t>
  </si>
  <si>
    <t xml:space="preserve">Interesting to monitor the share of car sales and the associated public expenditures / subsidies. </t>
  </si>
  <si>
    <t xml:space="preserve">Modal distribution for home-work trips since 2000 </t>
  </si>
  <si>
    <t xml:space="preserve">To have a more refined approach, it would be relevant to distinguish between different geographies (urban centers, suburban and rural areas) or to consider only trips below a certain average distance. </t>
  </si>
  <si>
    <t xml:space="preserve">Number of employees benefitting from the kilometre allowance for cycling since 2015 </t>
  </si>
  <si>
    <t>Number of employees</t>
  </si>
  <si>
    <t xml:space="preserve">Evolution of the public transport offer : places.km in public transports and km of cycling lanes </t>
  </si>
  <si>
    <t>Number of public bike sharing stations</t>
  </si>
  <si>
    <t xml:space="preserve">This indicator could be refined through additional data on the comparative cost of different modes, or the duration / speed ratio and development of respective infrastructures. A similar indicator could be developed for freight transport. </t>
  </si>
  <si>
    <t>Average occupancy rate of private cars</t>
  </si>
  <si>
    <t>Reference scenario : reach 1,8 to 2 persons per vehicle by 2030</t>
  </si>
  <si>
    <t xml:space="preserve">Possible to distinguish between total average occupancy rate and specific rate for home to work trips.  </t>
  </si>
  <si>
    <t>Persons per vehicle</t>
  </si>
  <si>
    <t>Occupancy rate - freight</t>
  </si>
  <si>
    <t>SNBC 1: increase by 10 % the occupancy rate of freight transport between 2013 and 2028</t>
  </si>
  <si>
    <t xml:space="preserve">Tons per trip </t>
  </si>
  <si>
    <t>Number of passenger-km by car-sharing</t>
  </si>
  <si>
    <t xml:space="preserve">Data availability needs to be confirmed. </t>
  </si>
  <si>
    <t>Millions of passenger-km</t>
  </si>
  <si>
    <t>Number of cars in public car-sharing  systems since 2015</t>
  </si>
  <si>
    <t xml:space="preserve">Number of vehicles </t>
  </si>
  <si>
    <t>Evolution of the average home to work distance</t>
  </si>
  <si>
    <t>Average number of days teleworked by employees</t>
  </si>
  <si>
    <t>SDMP 2016: reach 10 % of teleworked days by 2030</t>
  </si>
  <si>
    <t xml:space="preserve"> % or millions of days</t>
  </si>
  <si>
    <t xml:space="preserve">Average freight transport distance </t>
  </si>
  <si>
    <t xml:space="preserve">Data available for national transports. Possible to distinguish between different categories of goods with diverging mobility needs. </t>
  </si>
  <si>
    <t xml:space="preserve">Recreational mobility : average distance of transport related to vacations </t>
  </si>
  <si>
    <t xml:space="preserve">Data availability needs to be confirmed. Important indicator for the evolution of long-distance transports. </t>
  </si>
  <si>
    <t>Deployment of low-carbon energy vectors</t>
  </si>
  <si>
    <t>Improving the energy efficiency of existing vehicles</t>
  </si>
  <si>
    <t>Modal shift</t>
  </si>
  <si>
    <t>Improve the occupancy rate</t>
  </si>
  <si>
    <t>Manage overall mobility demand</t>
  </si>
  <si>
    <t>Transports and mobility</t>
  </si>
  <si>
    <t>Buildings</t>
  </si>
  <si>
    <t>GHG emissions of the buildings sector since 1990 (differentiating residential and tertiary sectors)</t>
  </si>
  <si>
    <t>Indicative carbon budgets for the building sector (SNBC)</t>
  </si>
  <si>
    <t xml:space="preserve">Final energy consumption in the building sector since 2000 (without climate corrections) </t>
  </si>
  <si>
    <t>Reference scenario SNBC</t>
  </si>
  <si>
    <t xml:space="preserve">The distribution between energy carriers / sources could be relevant. </t>
  </si>
  <si>
    <t xml:space="preserve">Carbon intensity of final energy consumption in the buildings sector since 2000 </t>
  </si>
  <si>
    <t>Evolution of buildings floor area since 2000 (distinguishing residential / tertiary sector)</t>
  </si>
  <si>
    <t>millions of m²</t>
  </si>
  <si>
    <t xml:space="preserve">Average energy consumption per m² and year in residential and tertiary sectors </t>
  </si>
  <si>
    <t>kwh per m² per year</t>
  </si>
  <si>
    <t xml:space="preserve">Renewal of the residential parc (new constructions, demolitions) per year since 2000 </t>
  </si>
  <si>
    <t xml:space="preserve">Important to monitor both the new constructions and demolitions to observe to which extent new buildings actually replaces existing ones or increase the total surface area / number of dwellings. </t>
  </si>
  <si>
    <t>Number of dwellings / m²</t>
  </si>
  <si>
    <t>To be defined (SDeS)</t>
  </si>
  <si>
    <t xml:space="preserve">New dwellings with BEPOS (positive energy) label since 2007 </t>
  </si>
  <si>
    <t>Potentially difficult to monitor because of the multiplication of Effinergy labels for new buildings</t>
  </si>
  <si>
    <t>Number of buildings / dwellings</t>
  </si>
  <si>
    <t xml:space="preserve">Average life-cycle GHG emissions for newly constructed buildings </t>
  </si>
  <si>
    <t>Data availability to be confirmed</t>
  </si>
  <si>
    <t>T. CO2eq per m²</t>
  </si>
  <si>
    <t>SNBC (not documented)</t>
  </si>
  <si>
    <t xml:space="preserve">Development of biosourced materials - volume of timber used by the construction sector </t>
  </si>
  <si>
    <t xml:space="preserve">Evolution of annual energy retrofitting rate of housings since 2010 </t>
  </si>
  <si>
    <t xml:space="preserve">Bring the entire residential parc to low-energy consumption level by 2050
Retrofit all dwellings with very poor energy-performance by 2025 </t>
  </si>
  <si>
    <t>Number of retrofitted housings</t>
  </si>
  <si>
    <t>Number of annual retrofits in the tertiary sector</t>
  </si>
  <si>
    <t xml:space="preserve">Potentially better to monitor the floor area of retrofitted buildings ( m²) rather than the number of buildings </t>
  </si>
  <si>
    <t xml:space="preserve">To be defined </t>
  </si>
  <si>
    <t xml:space="preserve">Average energy performance level achieved after retrofitting </t>
  </si>
  <si>
    <t xml:space="preserve">Potentially difficult to monitor - no precise data. Furterhmore, it would be interesting to monitor not only the level of performance after the retrofitting but also the average improvement in   % (taking into account the different starting points). </t>
  </si>
  <si>
    <t>kWh/m².year (or energy labels)</t>
  </si>
  <si>
    <t>Average retrofitting costs</t>
  </si>
  <si>
    <t xml:space="preserve">No available data. It should be possible to monitor each year the average costs of one or several combinations of retrofitting measures that are representative of the market. </t>
  </si>
  <si>
    <t xml:space="preserve">Average consumption for heating </t>
  </si>
  <si>
    <t>kWh/m².year</t>
  </si>
  <si>
    <t xml:space="preserve">Annual investments for energy retrofits in the residential sector </t>
  </si>
  <si>
    <t>Number of companies with "RGE" label (sustainable construction)</t>
  </si>
  <si>
    <t>Number of companies</t>
  </si>
  <si>
    <t xml:space="preserve">Specific electricity consumption per dwelling </t>
  </si>
  <si>
    <t>Evolution of the energy mix for heating in residential / tertiary sector by energy sources</t>
  </si>
  <si>
    <t xml:space="preserve">Development of district heating networks - connected dwellings </t>
  </si>
  <si>
    <t>Millions of housings-equivalent</t>
  </si>
  <si>
    <t>Development of thermal solar installations since 2010</t>
  </si>
  <si>
    <t>m² of thermal solar panels</t>
  </si>
  <si>
    <t xml:space="preserve">Share of population exposed to energy poverty since 2010 </t>
  </si>
  <si>
    <t xml:space="preserve">Indicator updated every 3 years. Complement or replace with indicator on household expenditures related to energy ? </t>
  </si>
  <si>
    <t xml:space="preserve">  % or millions of households</t>
  </si>
  <si>
    <t>Number of energy retrofits triggered under the "Habiter Mieux" program since 2010</t>
  </si>
  <si>
    <t xml:space="preserve">Retrofit 150 000 dwellings inhabited by low-income households each year </t>
  </si>
  <si>
    <t>Number of retrofits</t>
  </si>
  <si>
    <t>Improve the energy efficiency of new buildings</t>
  </si>
  <si>
    <t>Improve the energy efficiency of existing buildings</t>
  </si>
  <si>
    <t>Development of low-carbon energy vectors</t>
  </si>
  <si>
    <t>Reduce energy poverty</t>
  </si>
  <si>
    <t>GHG emissions of the industrial sector since 1990</t>
  </si>
  <si>
    <t>Carbon budgets</t>
  </si>
  <si>
    <t>Possible to directly integrate the distribution among the main activity branches</t>
  </si>
  <si>
    <t>Final energy consumption of the industrial sector since 2000</t>
  </si>
  <si>
    <t xml:space="preserve">Energy intensity of the industrial sector since 1990 </t>
  </si>
  <si>
    <t>MWh per Million € of added value</t>
  </si>
  <si>
    <t xml:space="preserve">Evolution of industrial activity - gross revenues </t>
  </si>
  <si>
    <t xml:space="preserve">Possible to complete with an indicator on production levels (index or physical units), and employment in the sector and branches. </t>
  </si>
  <si>
    <t>Share of investments allocated for energy efficiency improvements</t>
  </si>
  <si>
    <t xml:space="preserve">Energy intensity of the main energy-intensive branches since 2000 </t>
  </si>
  <si>
    <t>Consumption of primary materials - total and per capita since 2010</t>
  </si>
  <si>
    <t>Recovered industrial heat used in heating networks since 2015</t>
  </si>
  <si>
    <t>SNBC AMS : 10 TWh in 2030</t>
  </si>
  <si>
    <t xml:space="preserve">Surface of thermal solar in the industry sector since 2010 </t>
  </si>
  <si>
    <t>M² of thermal solar panels</t>
  </si>
  <si>
    <t xml:space="preserve">Self-consumption of renewable energy in the industry sector </t>
  </si>
  <si>
    <t xml:space="preserve">Data availability to be confirmed. </t>
  </si>
  <si>
    <t xml:space="preserve">Hydrogene production : conventional and low-carbon share. </t>
  </si>
  <si>
    <t xml:space="preserve">Evolution of the energy costs as share of added value since 2000 </t>
  </si>
  <si>
    <t xml:space="preserve">Possible to distinguish by activity branch. </t>
  </si>
  <si>
    <t xml:space="preserve">Evolution of EU emissions trading system prices </t>
  </si>
  <si>
    <t xml:space="preserve">SNBC AMS : 57 € per ton of CO2 by 2035 </t>
  </si>
  <si>
    <t xml:space="preserve">Share of industrial emissions (or fossil fuel consumption) subject to carbon pricing since 2005 </t>
  </si>
  <si>
    <t>Improve the energy efficiency in the industrial sector</t>
  </si>
  <si>
    <t>Energy cost and competitiveness</t>
  </si>
  <si>
    <t>GHG emissions of the agricultural sector since 1990</t>
  </si>
  <si>
    <t>Relevant to show distribution of main GHG (CO2, N20, CH4)</t>
  </si>
  <si>
    <t>Final energy consymption of the agricultural sector since 2000</t>
  </si>
  <si>
    <t>Evolution of agricultural land area since 2000</t>
  </si>
  <si>
    <t>Possible to add indicator on the ratio between agricultural land and total land area</t>
  </si>
  <si>
    <t>Million ha</t>
  </si>
  <si>
    <t xml:space="preserve">Agricultural production in volume (tons) and value </t>
  </si>
  <si>
    <t>Million tons
Million €</t>
  </si>
  <si>
    <t xml:space="preserve">Land artificialisation - evolution since 2000 </t>
  </si>
  <si>
    <t xml:space="preserve">Evolution of the use of nitrogen fertilisers since 2000 </t>
  </si>
  <si>
    <t xml:space="preserve">Indicative target of -30 units per hectare by 2035 compared to 2010, preserving similar yield rates </t>
  </si>
  <si>
    <t xml:space="preserve">Currently the use of nitrogen fertilizers is monitored on the supply side. However the monitoring of actual use would be more precise, to take into account inventory changes. 
Important to analyze this indicator's tendency in the long term (5 to 10 years) to exclude variations due to climate variations. </t>
  </si>
  <si>
    <t>Units per hectare</t>
  </si>
  <si>
    <t xml:space="preserve">Development of legumes cultures (protein crops) in the total cultivated area since 2000 </t>
  </si>
  <si>
    <t xml:space="preserve">The SNBC reference scenario targets 900 000 ha of protein crops and a total of 2 M. ha of legumes by 2035 </t>
  </si>
  <si>
    <t>Thousand ha</t>
  </si>
  <si>
    <t>Share of spring crops that have been preceded by intermediate crops</t>
  </si>
  <si>
    <t xml:space="preserve">Reference scenario: 80 % of spring crops are preceded by intermediate crops in 2035, compared to 46 % in 2012 </t>
  </si>
  <si>
    <t xml:space="preserve">Number of farm biogas plants since 2010 </t>
  </si>
  <si>
    <t xml:space="preserve">National plan for 1000 farm biogas plants by 2020 </t>
  </si>
  <si>
    <t>Number of biogas plants</t>
  </si>
  <si>
    <t xml:space="preserve">National biogas production since 2010 </t>
  </si>
  <si>
    <t xml:space="preserve">10 % of renewable gas in 2030 </t>
  </si>
  <si>
    <t xml:space="preserve">Possibly redundant with similar indicator in the energy sector </t>
  </si>
  <si>
    <t xml:space="preserve">Share of animal manure used for biogas production since 2010 </t>
  </si>
  <si>
    <t>SNBC Reference scenario : 40% of recoverable animal manure used for biogas production in 2035</t>
  </si>
  <si>
    <t>SNBC (not communicated)</t>
  </si>
  <si>
    <t xml:space="preserve">Production of liquid biofuels in France since 2010 </t>
  </si>
  <si>
    <t>Possible to distinguish the different generations of biofuels and to highlight the difference between domestic production and total consumption to account for imported cultures (soy, palm oil, etc., currently representing 50 % of biofuels in France)</t>
  </si>
  <si>
    <t>Million liters</t>
  </si>
  <si>
    <t xml:space="preserve">Evolution of permanent grassland surface area since 2000 </t>
  </si>
  <si>
    <t xml:space="preserve">SNBC reference scenario : limit to 490 000 ha the total losses of permanent grasslands between 2010 and 2035 </t>
  </si>
  <si>
    <t xml:space="preserve">Evolution of land area used for organic farming since 2000 </t>
  </si>
  <si>
    <t xml:space="preserve">SNBC Reference scenario : 25 % of total agricultural lang is used for organic farming by 2035 </t>
  </si>
  <si>
    <t>Million ha
 % of total agricultural land</t>
  </si>
  <si>
    <t xml:space="preserve">Consumption of crop protection products since 2000 </t>
  </si>
  <si>
    <t xml:space="preserve">Plan Ecophyto 2 : reduction of 25 % by 2020; 50 % by 2025. </t>
  </si>
  <si>
    <t xml:space="preserve">Current tendency shows an increase between 2009 and 2014 despite the national action plan. </t>
  </si>
  <si>
    <t>standard dose per hecatre</t>
  </si>
  <si>
    <t>Evolution of the livestock - cattle population since 2000</t>
  </si>
  <si>
    <t>Cattle population</t>
  </si>
  <si>
    <t xml:space="preserve">Aim for protein autonomy in livestock feed - net imports and domestic production of oilcakes since 2000 </t>
  </si>
  <si>
    <t>Objective of reducing net imports to 0</t>
  </si>
  <si>
    <t>thousand tons</t>
  </si>
  <si>
    <t xml:space="preserve">Final energy intensity of the agricultural sector since 2000 </t>
  </si>
  <si>
    <t xml:space="preserve">Ideally, this indicator could take into account the direct and indirect (fertilizers) consumption of energy. </t>
  </si>
  <si>
    <t>Toe / million € of VA</t>
  </si>
  <si>
    <t>Optimise the nitrogen cycle</t>
  </si>
  <si>
    <t xml:space="preserve">Develop the energy production in agricultural areas </t>
  </si>
  <si>
    <t xml:space="preserve">Preserve agricultural land and support innovative models </t>
  </si>
  <si>
    <t>Improve the energy efficiency of agricultural activities</t>
  </si>
  <si>
    <t>Waste management</t>
  </si>
  <si>
    <t xml:space="preserve">Level 3: Transformation levers  </t>
  </si>
  <si>
    <t>GHG emissions of the waste sector since 1990</t>
  </si>
  <si>
    <t xml:space="preserve">Distribution of waste : share of landfill, recycling, incineration (with and without energy recovery), biological treatment (composting and biogas production) since 2000 </t>
  </si>
  <si>
    <t>Volume of household waste since 2000</t>
  </si>
  <si>
    <t xml:space="preserve">Total volume of waste (including construction and public sector and industry) since 2000 </t>
  </si>
  <si>
    <t>Million tons</t>
  </si>
  <si>
    <t>Reduce the production of waste</t>
  </si>
  <si>
    <t xml:space="preserve">Household waste production per capita </t>
  </si>
  <si>
    <t xml:space="preserve">Reduce by 10 % the household waste production per capita between 2010 and 2020 </t>
  </si>
  <si>
    <t>tons</t>
  </si>
  <si>
    <t xml:space="preserve">Number of territories covered by the "Zero waste, zero wastage" since 2014 </t>
  </si>
  <si>
    <t>Number of territories</t>
  </si>
  <si>
    <t xml:space="preserve">Share of recycling of household waste since 2000 </t>
  </si>
  <si>
    <t xml:space="preserve">2025: 65 % of material recycling of non-dangerous and non-inert waste </t>
  </si>
  <si>
    <t xml:space="preserve">Household waste only represents 12 % of the total waste volume : important to have similar figures for industrial and construction waste management </t>
  </si>
  <si>
    <t>Recycling share for industrial and construction waste</t>
  </si>
  <si>
    <t>70 % of material recycling by 2020</t>
  </si>
  <si>
    <t xml:space="preserve">Volume of waste incinerated without energy production since 2010 </t>
  </si>
  <si>
    <t xml:space="preserve">Check relevancy : only 0,4 million tons incinerated without energy production in 2013, 0,1 % of total household waste. </t>
  </si>
  <si>
    <t>Thousand tons</t>
  </si>
  <si>
    <t xml:space="preserve">Volume of waste incinerated with energy production since 2010 </t>
  </si>
  <si>
    <t xml:space="preserve">14,4 millions of tons of household waste incinerated with energy production in 2014: 9,6 TWh of heat, 4,1 TWh of electricity. </t>
  </si>
  <si>
    <t>Millions of tons and GWh</t>
  </si>
  <si>
    <t xml:space="preserve">En 2014, of a total of 550 million m3 of recovered methane, 2/3 have been used for energy production (biogas), 1/3 has been flared. For equiped landfills, the recovery rate of methane reaches 60%. Nonetheless, landfills still account for 12,5 million tons of CH4 emissions in 2014. </t>
  </si>
  <si>
    <t>Rate of recovery of methane in non-hazardous landfill plants for the production of biogas</t>
  </si>
  <si>
    <t xml:space="preserve">Number of landfill stations equipped with a biogas production plant and total biogas production since 2010 </t>
  </si>
  <si>
    <t>Number of plants / GWh</t>
  </si>
  <si>
    <t xml:space="preserve">Number of water treatment plants equiped with biogas production plants (including self-consumption) </t>
  </si>
  <si>
    <t xml:space="preserve">20 000 water treatmant plants in France : only 85 have a biogas production facility. The total production potential for biogas reaches 2,13 TWh per year. </t>
  </si>
  <si>
    <t>Number of plants</t>
  </si>
  <si>
    <t xml:space="preserve">Volume of waste put in landfills since 2000 </t>
  </si>
  <si>
    <t>-30 % in volume between 2010 and 2020, - 50 % by 2025.</t>
  </si>
  <si>
    <t>million tons</t>
  </si>
  <si>
    <t xml:space="preserve">CH4 emissions of landfill plants since 2000 </t>
  </si>
  <si>
    <t xml:space="preserve">CH4 emissions of waste management have been reduced by 23 % since 2000 to reach 12.5 million tons CO2eq in 2015. </t>
  </si>
  <si>
    <t xml:space="preserve">Methane recovery rate in landfill plants </t>
  </si>
  <si>
    <t>Material recycling</t>
  </si>
  <si>
    <t>Energy production from waste</t>
  </si>
  <si>
    <t xml:space="preserve">Reduce residual waste emissions </t>
  </si>
  <si>
    <t>Forests and carbon sinks</t>
  </si>
  <si>
    <t>Evolution of tree-planted area (forests, groves and hedges) in France since 1990</t>
  </si>
  <si>
    <t xml:space="preserve">Tree-planted areas represent 31 % of the total surface area in France in 2015, a proportion that has remained stable since 2006. </t>
  </si>
  <si>
    <t xml:space="preserve">Evolution of the national carbon sink: emissions and absorption of GHG according to UNFCCC protocol on LULUCF </t>
  </si>
  <si>
    <t>Objective to stabilize the French carbon sink</t>
  </si>
  <si>
    <t xml:space="preserve">Representation of the indicator according to UNFCCC format (distinguishing negative and positive emissions from forests, cultures, grasslands, humid zones, urban areas and other wood products). </t>
  </si>
  <si>
    <t>Timber production and extraction in France : gross biological production, tree mortality and extraction since 2000</t>
  </si>
  <si>
    <t xml:space="preserve">Increase the rate of extraction to 65 % of gross biological production by 2025 </t>
  </si>
  <si>
    <t>million m3</t>
  </si>
  <si>
    <t xml:space="preserve">Forest ownership - number of forest holdings and cumulated surface area by size of holdings </t>
  </si>
  <si>
    <t>thousand owners 
thousand ha</t>
  </si>
  <si>
    <t xml:space="preserve">Relevant since the density of forests represents the second lever to increase the carbon sink, beyond the increase in surface area </t>
  </si>
  <si>
    <t>m3 per hectare</t>
  </si>
  <si>
    <t>Volume of standing timber per hectare</t>
  </si>
  <si>
    <t>Carbon stock and carbon sink of the French forests (above and below-ground biomass) since 1990</t>
  </si>
  <si>
    <t>Verify if really relevant since this gives only a partial view of the total evolution of the carbon sink (see D.1.3)</t>
  </si>
  <si>
    <t xml:space="preserve">Production of construction timber since 2000 </t>
  </si>
  <si>
    <t xml:space="preserve">Potentially redundant with indicator B2.4 in the building sector (use of biosourced materials in the construction sector) </t>
  </si>
  <si>
    <t xml:space="preserve">Annual gross revenue of the construction timber industry in France since 2010 </t>
  </si>
  <si>
    <t>million €</t>
  </si>
  <si>
    <t xml:space="preserve">Market share of timber construction ( % of total individual houses built) </t>
  </si>
  <si>
    <t xml:space="preserve">Production of fuelwood since 2000 </t>
  </si>
  <si>
    <t>Objective for renewable heat: 38 % by 2030</t>
  </si>
  <si>
    <t xml:space="preserve">Uncertainty on the inclusion of individual wood heating (share of self-consumption by forest owners : approx. 20 million m3 per year) </t>
  </si>
  <si>
    <t xml:space="preserve">Primary energy production from fuelwood since 2000 </t>
  </si>
  <si>
    <t xml:space="preserve">Fuelwood represents 40 % of total primary renewable energy production in France, accounting for 9.2 Mtoe.  </t>
  </si>
  <si>
    <t>Volume of fuel wood and share in the renewable electricity generation</t>
  </si>
  <si>
    <t>2,2  % in 2015 (2 TWh)</t>
  </si>
  <si>
    <t>Volume of fuel wood and share in the renewable heat generation</t>
  </si>
  <si>
    <t xml:space="preserve">75 % in 2015 (107,4 TWh). The production of renewable heat with sold biomass should double by 2020 according to the National action plan for the development of renewable energies in France </t>
  </si>
  <si>
    <t>Carbon sequestration in the forest eco-system</t>
  </si>
  <si>
    <t>Development of biosourced materials</t>
  </si>
  <si>
    <t>Energy production from solid biomass</t>
  </si>
  <si>
    <t>Industry</t>
  </si>
  <si>
    <t xml:space="preserve">For contact and more information : http://www.iddri.org </t>
  </si>
  <si>
    <t xml:space="preserve">
This spreadsheet, together with the accompanying report, aims to support the monitoring of the low-carbon transition in France. More than a ready-to-use tool, this dashboard is to be considered as a preparatory work and a more detailed illustration of the recommendations identified in the report, with the objective of supporting the debate on the methodological challenges related to the development of a low-carbon transiiton dashboard. Beyond the specific case of France, this exercice could also be relevant for other countries facing similar challenges to monitor and evaluate transition policies. 
The methodological challenges cover three aspects: 
- the architecture and structuration of the monitoring dashboard with regards to different levels of analysis and sectors; 
- the selection of relevant indicators, considering both their relevance for the policy debate and constraints linked to their elaboration (availability and update of data, reliability, etc.);
- the relation with similar existing monitoring tools, in order to avoid possible redundancies.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</si>
</sst>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theme="1"/>
      <name val="Calibri"/>
      <family val="2"/>
      <scheme val="minor"/>
    </font>
    <font>
      <b/>
      <sz val="11"/>
      <color theme="1"/>
      <name val="Calibri"/>
      <family val="2"/>
      <scheme val="minor"/>
    </font>
    <font>
      <vertAlign val="subscript"/>
      <sz val="11"/>
      <color theme="1"/>
      <name val="Calibri"/>
      <family val="2"/>
      <scheme val="minor"/>
    </font>
    <font>
      <b/>
      <sz val="18"/>
      <color theme="0"/>
      <name val="Calibri"/>
      <family val="2"/>
      <scheme val="minor"/>
    </font>
    <font>
      <sz val="12"/>
      <color theme="0"/>
      <name val="Calibri"/>
      <family val="2"/>
      <scheme val="minor"/>
    </font>
    <font>
      <u/>
      <sz val="11"/>
      <color theme="10"/>
      <name val="Calibri"/>
      <family val="2"/>
      <scheme val="minor"/>
    </font>
    <font>
      <sz val="10"/>
      <color rgb="FF000000"/>
      <name val="Arial"/>
      <family val="2"/>
    </font>
    <font>
      <b/>
      <sz val="18"/>
      <name val="Calibri"/>
      <family val="2"/>
      <scheme val="minor"/>
    </font>
    <font>
      <b/>
      <sz val="11"/>
      <name val="Calibri"/>
      <family val="2"/>
      <scheme val="minor"/>
    </font>
    <font>
      <sz val="11"/>
      <name val="Calibri"/>
      <family val="2"/>
      <scheme val="minor"/>
    </font>
    <font>
      <b/>
      <sz val="14"/>
      <color theme="1"/>
      <name val="Calibri"/>
      <family val="2"/>
      <scheme val="minor"/>
    </font>
    <font>
      <b/>
      <sz val="14"/>
      <name val="Calibri"/>
      <family val="2"/>
      <scheme val="minor"/>
    </font>
    <font>
      <b/>
      <sz val="11"/>
      <color rgb="FFFF0000"/>
      <name val="Calibri"/>
      <family val="2"/>
      <scheme val="minor"/>
    </font>
    <font>
      <b/>
      <u/>
      <sz val="11"/>
      <color theme="10"/>
      <name val="Calibri"/>
      <family val="2"/>
      <scheme val="minor"/>
    </font>
    <font>
      <b/>
      <sz val="12"/>
      <name val="Calibri"/>
      <family val="2"/>
      <scheme val="minor"/>
    </font>
    <font>
      <u/>
      <sz val="11"/>
      <color rgb="FF000000"/>
      <name val="Calibri"/>
      <family val="2"/>
      <scheme val="minor"/>
    </font>
    <font>
      <sz val="11"/>
      <color rgb="FF000000"/>
      <name val="Calibri"/>
      <family val="2"/>
      <scheme val="minor"/>
    </font>
    <font>
      <sz val="11"/>
      <color theme="0"/>
      <name val="Calibri"/>
      <family val="2"/>
      <scheme val="minor"/>
    </font>
    <font>
      <b/>
      <i/>
      <sz val="12"/>
      <color theme="0"/>
      <name val="Calibri"/>
      <family val="2"/>
      <scheme val="minor"/>
    </font>
    <font>
      <b/>
      <sz val="16"/>
      <color theme="0"/>
      <name val="Calibri"/>
      <family val="2"/>
      <scheme val="minor"/>
    </font>
    <font>
      <b/>
      <sz val="12"/>
      <color theme="1"/>
      <name val="Calibri"/>
      <family val="2"/>
      <scheme val="minor"/>
    </font>
  </fonts>
  <fills count="15">
    <fill>
      <patternFill patternType="none"/>
    </fill>
    <fill>
      <patternFill patternType="gray125"/>
    </fill>
    <fill>
      <patternFill patternType="solid">
        <fgColor theme="4"/>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9"/>
        <bgColor indexed="64"/>
      </patternFill>
    </fill>
    <fill>
      <patternFill patternType="solid">
        <fgColor theme="0"/>
        <bgColor indexed="64"/>
      </patternFill>
    </fill>
    <fill>
      <patternFill patternType="solid">
        <fgColor theme="8" tint="-0.249977111117893"/>
        <bgColor indexed="64"/>
      </patternFill>
    </fill>
    <fill>
      <patternFill patternType="solid">
        <fgColor theme="2"/>
        <bgColor indexed="64"/>
      </patternFill>
    </fill>
    <fill>
      <patternFill patternType="solid">
        <fgColor theme="1" tint="0.499984740745262"/>
        <bgColor indexed="64"/>
      </patternFill>
    </fill>
    <fill>
      <patternFill patternType="solid">
        <fgColor theme="6" tint="-0.249977111117893"/>
        <bgColor indexed="64"/>
      </patternFill>
    </fill>
    <fill>
      <patternFill patternType="solid">
        <fgColor theme="8" tint="0.59999389629810485"/>
        <bgColor indexed="64"/>
      </patternFill>
    </fill>
    <fill>
      <patternFill patternType="solid">
        <fgColor theme="5"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5">
    <xf numFmtId="0" fontId="0" fillId="0" borderId="0"/>
    <xf numFmtId="0" fontId="1" fillId="0" borderId="0"/>
    <xf numFmtId="0" fontId="6" fillId="0" borderId="0" applyNumberFormat="0" applyFill="0" applyBorder="0" applyAlignment="0" applyProtection="0"/>
    <xf numFmtId="0" fontId="7" fillId="0" borderId="0"/>
    <xf numFmtId="0" fontId="7" fillId="0" borderId="0"/>
  </cellStyleXfs>
  <cellXfs count="141">
    <xf numFmtId="0" fontId="0" fillId="0" borderId="0" xfId="0"/>
    <xf numFmtId="0" fontId="0" fillId="0" borderId="0" xfId="0" applyAlignment="1">
      <alignment horizontal="center" vertical="top" wrapText="1"/>
    </xf>
    <xf numFmtId="0" fontId="0" fillId="0" borderId="0" xfId="0" applyAlignment="1">
      <alignment vertical="top" wrapText="1"/>
    </xf>
    <xf numFmtId="0" fontId="2" fillId="0" borderId="0" xfId="0" applyFont="1" applyAlignment="1">
      <alignment vertical="top" wrapText="1"/>
    </xf>
    <xf numFmtId="0" fontId="0" fillId="0" borderId="1" xfId="0" applyFill="1" applyBorder="1" applyAlignment="1">
      <alignment vertical="top" wrapText="1"/>
    </xf>
    <xf numFmtId="0" fontId="2" fillId="0" borderId="1" xfId="0" applyFont="1" applyFill="1" applyBorder="1" applyAlignment="1">
      <alignment vertical="top" wrapText="1"/>
    </xf>
    <xf numFmtId="0" fontId="0" fillId="0" borderId="1" xfId="0" applyFill="1" applyBorder="1" applyAlignment="1">
      <alignment horizontal="center" vertical="top" wrapText="1"/>
    </xf>
    <xf numFmtId="0" fontId="0" fillId="4" borderId="1" xfId="0" applyFill="1" applyBorder="1" applyAlignment="1">
      <alignment vertical="top" wrapText="1"/>
    </xf>
    <xf numFmtId="0" fontId="0" fillId="0" borderId="1" xfId="0" quotePrefix="1" applyFill="1" applyBorder="1" applyAlignment="1">
      <alignment horizontal="center" vertical="top" wrapText="1"/>
    </xf>
    <xf numFmtId="0" fontId="0" fillId="0" borderId="0" xfId="0" applyFill="1" applyAlignment="1">
      <alignment vertical="top" wrapText="1"/>
    </xf>
    <xf numFmtId="0" fontId="2" fillId="4" borderId="1" xfId="0" applyFont="1" applyFill="1" applyBorder="1" applyAlignment="1">
      <alignment vertical="top" wrapText="1"/>
    </xf>
    <xf numFmtId="0" fontId="0" fillId="4" borderId="1" xfId="0" applyFill="1" applyBorder="1" applyAlignment="1">
      <alignment horizontal="center" vertical="top" wrapText="1"/>
    </xf>
    <xf numFmtId="0" fontId="0" fillId="4" borderId="1" xfId="0" quotePrefix="1" applyFill="1" applyBorder="1" applyAlignment="1">
      <alignment horizontal="center" vertical="top" wrapText="1"/>
    </xf>
    <xf numFmtId="0" fontId="5" fillId="0" borderId="0" xfId="0" applyFont="1" applyFill="1" applyAlignment="1">
      <alignment horizontal="center" vertical="top" wrapText="1"/>
    </xf>
    <xf numFmtId="0" fontId="6" fillId="0" borderId="0" xfId="2"/>
    <xf numFmtId="0" fontId="0" fillId="0" borderId="10" xfId="0" applyFill="1" applyBorder="1" applyAlignment="1">
      <alignment vertical="top" wrapText="1"/>
    </xf>
    <xf numFmtId="0" fontId="2" fillId="4" borderId="1" xfId="1" applyFont="1" applyFill="1" applyBorder="1" applyAlignment="1">
      <alignment vertical="center" wrapText="1"/>
    </xf>
    <xf numFmtId="0" fontId="1" fillId="4" borderId="1" xfId="1" applyFont="1" applyFill="1" applyBorder="1" applyAlignment="1">
      <alignment vertical="center" wrapText="1"/>
    </xf>
    <xf numFmtId="0" fontId="1" fillId="4" borderId="1" xfId="1" applyFill="1" applyBorder="1" applyAlignment="1">
      <alignment vertical="center" wrapText="1"/>
    </xf>
    <xf numFmtId="0" fontId="0" fillId="4" borderId="1" xfId="1" applyFont="1" applyFill="1" applyBorder="1" applyAlignment="1">
      <alignment vertical="center" wrapText="1"/>
    </xf>
    <xf numFmtId="0" fontId="0" fillId="4" borderId="1" xfId="1" applyFont="1" applyFill="1" applyBorder="1" applyAlignment="1">
      <alignment horizontal="center" vertical="center" wrapText="1"/>
    </xf>
    <xf numFmtId="0" fontId="0" fillId="4" borderId="1" xfId="1" quotePrefix="1" applyFont="1" applyFill="1" applyBorder="1" applyAlignment="1">
      <alignment horizontal="center" vertical="center" wrapText="1"/>
    </xf>
    <xf numFmtId="9" fontId="0" fillId="4" borderId="1" xfId="1" applyNumberFormat="1" applyFont="1" applyFill="1" applyBorder="1" applyAlignment="1">
      <alignment vertical="center" wrapText="1"/>
    </xf>
    <xf numFmtId="0" fontId="2" fillId="0" borderId="1" xfId="0" applyFont="1" applyFill="1" applyBorder="1" applyAlignment="1">
      <alignment vertical="center" wrapText="1"/>
    </xf>
    <xf numFmtId="0" fontId="0" fillId="0" borderId="1" xfId="0" quotePrefix="1" applyFill="1" applyBorder="1" applyAlignment="1">
      <alignment horizontal="left" vertical="top" wrapText="1"/>
    </xf>
    <xf numFmtId="0" fontId="2" fillId="0" borderId="1" xfId="1" applyFont="1" applyFill="1" applyBorder="1" applyAlignment="1">
      <alignment vertical="center" wrapText="1"/>
    </xf>
    <xf numFmtId="0" fontId="1" fillId="0" borderId="1" xfId="1" applyFont="1" applyFill="1" applyBorder="1" applyAlignment="1">
      <alignment vertical="center" wrapText="1"/>
    </xf>
    <xf numFmtId="0" fontId="1" fillId="0" borderId="1" xfId="1" applyFill="1" applyBorder="1" applyAlignment="1">
      <alignment vertical="center" wrapText="1"/>
    </xf>
    <xf numFmtId="0" fontId="0" fillId="0" borderId="1" xfId="1" applyFont="1" applyFill="1" applyBorder="1" applyAlignment="1">
      <alignment vertical="center" wrapText="1"/>
    </xf>
    <xf numFmtId="0" fontId="0" fillId="0" borderId="1" xfId="1" applyFont="1" applyFill="1" applyBorder="1" applyAlignment="1">
      <alignment horizontal="center" vertical="center" wrapText="1"/>
    </xf>
    <xf numFmtId="0" fontId="0" fillId="0" borderId="1" xfId="1" quotePrefix="1" applyFont="1" applyFill="1" applyBorder="1" applyAlignment="1">
      <alignment horizontal="center" vertical="center" wrapText="1"/>
    </xf>
    <xf numFmtId="0" fontId="0" fillId="0" borderId="1" xfId="0" applyFill="1" applyBorder="1" applyAlignment="1">
      <alignment horizontal="left" vertical="top" wrapText="1"/>
    </xf>
    <xf numFmtId="0" fontId="0" fillId="0" borderId="0" xfId="0" applyFill="1" applyBorder="1" applyAlignment="1">
      <alignment vertical="top" wrapText="1"/>
    </xf>
    <xf numFmtId="0" fontId="2" fillId="0" borderId="0" xfId="0" applyFont="1" applyFill="1" applyBorder="1" applyAlignment="1">
      <alignment vertical="top" wrapText="1"/>
    </xf>
    <xf numFmtId="0" fontId="0" fillId="0" borderId="0" xfId="0" applyFill="1" applyBorder="1" applyAlignment="1">
      <alignment horizontal="center" vertical="top" wrapText="1"/>
    </xf>
    <xf numFmtId="0" fontId="13" fillId="0" borderId="0" xfId="0" applyFont="1" applyFill="1" applyBorder="1" applyAlignment="1">
      <alignment vertical="top" wrapText="1"/>
    </xf>
    <xf numFmtId="0" fontId="0" fillId="0" borderId="0" xfId="0" quotePrefix="1" applyFill="1" applyBorder="1" applyAlignment="1">
      <alignment horizontal="center" vertical="top" wrapText="1"/>
    </xf>
    <xf numFmtId="0" fontId="0" fillId="0" borderId="0" xfId="0" applyFont="1" applyFill="1" applyBorder="1" applyAlignment="1">
      <alignment vertical="top" wrapText="1"/>
    </xf>
    <xf numFmtId="0" fontId="2" fillId="0" borderId="0" xfId="1" applyFont="1" applyFill="1" applyBorder="1" applyAlignment="1">
      <alignment vertical="center" wrapText="1"/>
    </xf>
    <xf numFmtId="0" fontId="0" fillId="0" borderId="0" xfId="1" applyFont="1" applyFill="1" applyBorder="1" applyAlignment="1">
      <alignment vertical="center" wrapText="1"/>
    </xf>
    <xf numFmtId="0" fontId="1" fillId="0" borderId="0" xfId="1" applyFill="1" applyBorder="1" applyAlignment="1">
      <alignment vertical="center" wrapText="1"/>
    </xf>
    <xf numFmtId="0" fontId="0" fillId="0" borderId="0" xfId="1" applyFont="1" applyFill="1" applyBorder="1" applyAlignment="1">
      <alignment horizontal="center" vertical="center" wrapText="1"/>
    </xf>
    <xf numFmtId="0" fontId="0" fillId="0" borderId="0" xfId="1" quotePrefix="1" applyFont="1" applyFill="1" applyBorder="1" applyAlignment="1">
      <alignment horizontal="center" vertical="center" wrapText="1"/>
    </xf>
    <xf numFmtId="0" fontId="1" fillId="0" borderId="0" xfId="1" applyFont="1" applyFill="1" applyBorder="1" applyAlignment="1">
      <alignment vertical="center" wrapText="1"/>
    </xf>
    <xf numFmtId="9" fontId="0" fillId="0" borderId="0" xfId="1" applyNumberFormat="1" applyFont="1" applyFill="1" applyBorder="1" applyAlignment="1">
      <alignment vertical="center" wrapText="1"/>
    </xf>
    <xf numFmtId="0" fontId="2" fillId="0" borderId="1" xfId="4" applyFont="1" applyFill="1" applyBorder="1" applyAlignment="1">
      <alignment vertical="top" wrapText="1"/>
    </xf>
    <xf numFmtId="0" fontId="0" fillId="0" borderId="1" xfId="1" applyFont="1" applyFill="1" applyBorder="1" applyAlignment="1">
      <alignment vertical="top" wrapText="1"/>
    </xf>
    <xf numFmtId="0" fontId="0" fillId="0" borderId="1" xfId="1" applyFont="1" applyFill="1" applyBorder="1" applyAlignment="1">
      <alignment horizontal="center" vertical="top" wrapText="1"/>
    </xf>
    <xf numFmtId="0" fontId="14" fillId="0" borderId="0" xfId="2" applyFont="1"/>
    <xf numFmtId="0" fontId="6" fillId="0" borderId="0" xfId="2" quotePrefix="1"/>
    <xf numFmtId="49" fontId="0" fillId="0" borderId="0" xfId="0" applyNumberFormat="1" applyAlignment="1">
      <alignment wrapText="1"/>
    </xf>
    <xf numFmtId="0" fontId="16" fillId="0" borderId="0" xfId="0" applyFont="1"/>
    <xf numFmtId="0" fontId="17" fillId="0" borderId="0" xfId="0" applyFont="1"/>
    <xf numFmtId="0" fontId="10" fillId="0" borderId="1" xfId="0" applyFont="1" applyFill="1" applyBorder="1" applyAlignment="1">
      <alignment vertical="top" wrapText="1"/>
    </xf>
    <xf numFmtId="0" fontId="0" fillId="8" borderId="1" xfId="0" applyFill="1" applyBorder="1" applyAlignment="1">
      <alignment vertical="top" wrapText="1"/>
    </xf>
    <xf numFmtId="0" fontId="0" fillId="4" borderId="0" xfId="0" applyFill="1" applyBorder="1" applyAlignment="1">
      <alignment vertical="top" wrapText="1"/>
    </xf>
    <xf numFmtId="0" fontId="2" fillId="8" borderId="1" xfId="0" applyFont="1" applyFill="1" applyBorder="1" applyAlignment="1">
      <alignment vertical="top" wrapText="1"/>
    </xf>
    <xf numFmtId="0" fontId="0" fillId="8" borderId="1" xfId="0" applyFill="1" applyBorder="1" applyAlignment="1">
      <alignment horizontal="center" vertical="top" wrapText="1"/>
    </xf>
    <xf numFmtId="0" fontId="2" fillId="4" borderId="1" xfId="1" applyFont="1" applyFill="1" applyBorder="1" applyAlignment="1">
      <alignment vertical="top" wrapText="1"/>
    </xf>
    <xf numFmtId="0" fontId="10" fillId="4" borderId="1" xfId="0" applyFont="1" applyFill="1" applyBorder="1" applyAlignment="1">
      <alignment vertical="top" wrapText="1"/>
    </xf>
    <xf numFmtId="0" fontId="9" fillId="4" borderId="1" xfId="0" applyFont="1" applyFill="1" applyBorder="1" applyAlignment="1">
      <alignment vertical="top"/>
    </xf>
    <xf numFmtId="0" fontId="10" fillId="4" borderId="1" xfId="0" applyFont="1" applyFill="1" applyBorder="1" applyAlignment="1">
      <alignment horizontal="center" vertical="top" wrapText="1"/>
    </xf>
    <xf numFmtId="0" fontId="10" fillId="4" borderId="1" xfId="0" quotePrefix="1" applyFont="1" applyFill="1" applyBorder="1" applyAlignment="1">
      <alignment horizontal="left" vertical="top" wrapText="1"/>
    </xf>
    <xf numFmtId="0" fontId="10" fillId="4" borderId="1" xfId="0" quotePrefix="1" applyFont="1" applyFill="1" applyBorder="1" applyAlignment="1">
      <alignment horizontal="center" vertical="top" wrapText="1"/>
    </xf>
    <xf numFmtId="0" fontId="9" fillId="4" borderId="1" xfId="0" applyFont="1" applyFill="1" applyBorder="1" applyAlignment="1">
      <alignment vertical="top" wrapText="1"/>
    </xf>
    <xf numFmtId="0" fontId="10" fillId="4" borderId="1" xfId="0" applyFont="1" applyFill="1" applyBorder="1" applyAlignment="1">
      <alignment horizontal="left" vertical="top" wrapText="1"/>
    </xf>
    <xf numFmtId="0" fontId="0" fillId="0" borderId="0" xfId="0" applyAlignment="1">
      <alignment horizontal="center"/>
    </xf>
    <xf numFmtId="49" fontId="0" fillId="5" borderId="11" xfId="0" applyNumberFormat="1" applyFill="1" applyBorder="1" applyAlignment="1">
      <alignment vertical="top" wrapText="1"/>
    </xf>
    <xf numFmtId="0" fontId="0" fillId="5" borderId="12" xfId="0" applyFill="1" applyBorder="1"/>
    <xf numFmtId="49" fontId="0" fillId="5" borderId="13" xfId="0" applyNumberFormat="1" applyFill="1" applyBorder="1" applyAlignment="1">
      <alignment vertical="top" wrapText="1"/>
    </xf>
    <xf numFmtId="49" fontId="19" fillId="6" borderId="11" xfId="0" applyNumberFormat="1" applyFont="1" applyFill="1" applyBorder="1" applyAlignment="1">
      <alignment horizontal="center" wrapText="1"/>
    </xf>
    <xf numFmtId="49" fontId="0" fillId="5" borderId="12" xfId="0" applyNumberFormat="1" applyFill="1" applyBorder="1" applyAlignment="1">
      <alignment wrapText="1"/>
    </xf>
    <xf numFmtId="49" fontId="20" fillId="6" borderId="11" xfId="0" applyNumberFormat="1" applyFont="1" applyFill="1" applyBorder="1" applyAlignment="1">
      <alignment horizontal="center" vertical="center" wrapText="1"/>
    </xf>
    <xf numFmtId="0" fontId="18" fillId="0" borderId="0" xfId="0" applyFont="1" applyFill="1" applyAlignment="1">
      <alignment vertical="top" wrapText="1"/>
    </xf>
    <xf numFmtId="0" fontId="0" fillId="4" borderId="1" xfId="0" quotePrefix="1" applyFill="1" applyBorder="1" applyAlignment="1">
      <alignment horizontal="left" vertical="top" wrapText="1"/>
    </xf>
    <xf numFmtId="0" fontId="0" fillId="4" borderId="1" xfId="0" applyFill="1" applyBorder="1" applyAlignment="1">
      <alignment horizontal="left" vertical="top" wrapText="1"/>
    </xf>
    <xf numFmtId="0" fontId="0" fillId="0" borderId="0" xfId="0" applyAlignment="1">
      <alignment horizontal="left" vertical="top" wrapText="1"/>
    </xf>
    <xf numFmtId="0" fontId="15" fillId="10" borderId="1" xfId="0" applyFont="1" applyFill="1" applyBorder="1" applyAlignment="1">
      <alignment horizontal="center" vertical="center" wrapText="1"/>
    </xf>
    <xf numFmtId="0" fontId="15" fillId="10" borderId="1" xfId="0" applyFont="1" applyFill="1" applyBorder="1" applyAlignment="1">
      <alignment horizontal="left" vertical="center" wrapText="1"/>
    </xf>
    <xf numFmtId="0" fontId="0" fillId="4" borderId="10" xfId="0" applyFill="1" applyBorder="1" applyAlignment="1">
      <alignment vertical="top" wrapText="1"/>
    </xf>
    <xf numFmtId="0" fontId="2" fillId="4" borderId="10" xfId="1" applyFont="1" applyFill="1" applyBorder="1" applyAlignment="1">
      <alignment vertical="top" wrapText="1"/>
    </xf>
    <xf numFmtId="0" fontId="0" fillId="4" borderId="10" xfId="0" applyFill="1" applyBorder="1" applyAlignment="1">
      <alignment horizontal="left" vertical="top" wrapText="1"/>
    </xf>
    <xf numFmtId="0" fontId="0" fillId="4" borderId="10" xfId="0" applyFill="1" applyBorder="1" applyAlignment="1">
      <alignment horizontal="center" vertical="top" wrapText="1"/>
    </xf>
    <xf numFmtId="0" fontId="0" fillId="4" borderId="1" xfId="0" applyFont="1" applyFill="1" applyBorder="1" applyAlignment="1">
      <alignment horizontal="left" vertical="top" wrapText="1"/>
    </xf>
    <xf numFmtId="0" fontId="0" fillId="4" borderId="1" xfId="0" applyFont="1" applyFill="1" applyBorder="1" applyAlignment="1">
      <alignment vertical="top" wrapText="1"/>
    </xf>
    <xf numFmtId="0" fontId="0" fillId="4" borderId="1" xfId="0" applyFont="1" applyFill="1" applyBorder="1" applyAlignment="1">
      <alignment horizontal="center" vertical="top" wrapText="1"/>
    </xf>
    <xf numFmtId="0" fontId="0" fillId="4" borderId="1" xfId="0" quotePrefix="1" applyFont="1" applyFill="1" applyBorder="1" applyAlignment="1">
      <alignment horizontal="center" vertical="top" wrapText="1"/>
    </xf>
    <xf numFmtId="0" fontId="0" fillId="0" borderId="1" xfId="0" applyBorder="1" applyAlignment="1">
      <alignment horizontal="center" vertical="center" wrapText="1"/>
    </xf>
    <xf numFmtId="0" fontId="2" fillId="4" borderId="1" xfId="4" applyFont="1" applyFill="1" applyBorder="1" applyAlignment="1">
      <alignment vertical="top" wrapText="1"/>
    </xf>
    <xf numFmtId="0" fontId="0" fillId="4" borderId="1" xfId="1" applyFont="1" applyFill="1" applyBorder="1" applyAlignment="1">
      <alignment vertical="top" wrapText="1"/>
    </xf>
    <xf numFmtId="0" fontId="0" fillId="4" borderId="1" xfId="1" applyFont="1" applyFill="1" applyBorder="1" applyAlignment="1">
      <alignment horizontal="center" vertical="top" wrapText="1"/>
    </xf>
    <xf numFmtId="0" fontId="0" fillId="0" borderId="0" xfId="0" applyAlignment="1">
      <alignment wrapText="1"/>
    </xf>
    <xf numFmtId="0" fontId="4" fillId="2"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4" fillId="12" borderId="1" xfId="0" applyFont="1" applyFill="1" applyBorder="1" applyAlignment="1">
      <alignment horizontal="center" vertical="center" wrapText="1"/>
    </xf>
    <xf numFmtId="0" fontId="21" fillId="13" borderId="2" xfId="0" applyFont="1" applyFill="1" applyBorder="1" applyAlignment="1">
      <alignment horizontal="center" vertical="center" wrapText="1"/>
    </xf>
    <xf numFmtId="0" fontId="21" fillId="13" borderId="3" xfId="0" applyFont="1" applyFill="1" applyBorder="1" applyAlignment="1">
      <alignment horizontal="center" vertical="center" wrapText="1"/>
    </xf>
    <xf numFmtId="0" fontId="21" fillId="13" borderId="4" xfId="0" applyFont="1" applyFill="1" applyBorder="1" applyAlignment="1">
      <alignment horizontal="center" vertical="center" wrapText="1"/>
    </xf>
    <xf numFmtId="0" fontId="21" fillId="13" borderId="5" xfId="0" applyFont="1" applyFill="1" applyBorder="1" applyAlignment="1">
      <alignment horizontal="center" vertical="center" wrapText="1"/>
    </xf>
    <xf numFmtId="0" fontId="21" fillId="13" borderId="6" xfId="0" applyFont="1" applyFill="1" applyBorder="1" applyAlignment="1">
      <alignment horizontal="center" vertical="center" wrapText="1"/>
    </xf>
    <xf numFmtId="0" fontId="21" fillId="13" borderId="7"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2" fillId="13" borderId="0" xfId="0" applyFont="1" applyFill="1" applyBorder="1" applyAlignment="1">
      <alignment horizontal="center" vertical="center" textRotation="90" wrapText="1"/>
    </xf>
    <xf numFmtId="0" fontId="2" fillId="4" borderId="3"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21" fillId="13" borderId="1" xfId="0" applyFont="1" applyFill="1" applyBorder="1" applyAlignment="1">
      <alignment horizontal="center" vertical="center" wrapText="1"/>
    </xf>
    <xf numFmtId="0" fontId="12" fillId="13" borderId="3" xfId="0" applyFont="1" applyFill="1" applyBorder="1" applyAlignment="1">
      <alignment horizontal="center" vertical="center" textRotation="90" wrapText="1"/>
    </xf>
    <xf numFmtId="0" fontId="12" fillId="13" borderId="5" xfId="0" applyFont="1" applyFill="1" applyBorder="1" applyAlignment="1">
      <alignment horizontal="center" vertical="center" textRotation="90" wrapText="1"/>
    </xf>
    <xf numFmtId="0" fontId="8" fillId="14" borderId="1"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11" fillId="13" borderId="3"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11" fillId="13" borderId="5" xfId="0" applyFont="1" applyFill="1" applyBorder="1" applyAlignment="1">
      <alignment horizontal="center" vertical="center" wrapText="1"/>
    </xf>
    <xf numFmtId="0" fontId="11" fillId="13" borderId="6" xfId="0" applyFont="1" applyFill="1" applyBorder="1" applyAlignment="1">
      <alignment horizontal="center" vertical="center" wrapText="1"/>
    </xf>
    <xf numFmtId="0" fontId="11" fillId="13" borderId="7" xfId="0" applyFont="1" applyFill="1" applyBorder="1" applyAlignment="1">
      <alignment horizontal="center" vertical="center" wrapText="1"/>
    </xf>
    <xf numFmtId="0" fontId="12" fillId="13" borderId="1" xfId="0" applyFont="1" applyFill="1" applyBorder="1" applyAlignment="1">
      <alignment horizontal="center" vertical="center" wrapText="1"/>
    </xf>
    <xf numFmtId="0" fontId="0" fillId="0" borderId="0" xfId="0" applyAlignment="1">
      <alignment horizontal="center" vertical="top" wrapText="1"/>
    </xf>
    <xf numFmtId="0" fontId="12" fillId="13" borderId="3" xfId="0" applyFont="1" applyFill="1" applyBorder="1" applyAlignment="1">
      <alignment horizontal="center" vertical="center" wrapText="1"/>
    </xf>
    <xf numFmtId="0" fontId="12" fillId="13" borderId="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3"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13" borderId="6"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15" fillId="13" borderId="3" xfId="0" applyFont="1" applyFill="1" applyBorder="1" applyAlignment="1">
      <alignment horizontal="center" vertical="center" wrapText="1"/>
    </xf>
    <xf numFmtId="0" fontId="15" fillId="13" borderId="5"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21" fillId="13" borderId="14" xfId="0" applyFont="1" applyFill="1" applyBorder="1" applyAlignment="1">
      <alignment horizontal="center" vertical="center" wrapText="1"/>
    </xf>
    <xf numFmtId="0" fontId="21" fillId="13" borderId="15"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2" fillId="13" borderId="8" xfId="0" applyFont="1" applyFill="1" applyBorder="1" applyAlignment="1">
      <alignment horizontal="center" vertical="center" wrapText="1"/>
    </xf>
    <xf numFmtId="0" fontId="2" fillId="13" borderId="9" xfId="0" applyFont="1" applyFill="1" applyBorder="1" applyAlignment="1">
      <alignment horizontal="center" vertical="center" wrapText="1"/>
    </xf>
  </cellXfs>
  <cellStyles count="5">
    <cellStyle name="Lien hypertexte" xfId="2" builtinId="8"/>
    <cellStyle name="Normal" xfId="0" builtinId="0"/>
    <cellStyle name="Normal 2" xfId="4"/>
    <cellStyle name="Normal 3" xfId="1"/>
    <cellStyle name="Normal 4" xfId="3"/>
  </cellStyles>
  <dxfs count="7">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2F7FC"/>
      <color rgb="FFFEF5F0"/>
      <color rgb="FFF8FEF9"/>
      <color rgb="FFD3F2D2"/>
      <color rgb="FFE6FA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46DA976-1E69-419B-B684-BD6DF948CF9C}"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fr-FR"/>
        </a:p>
      </dgm:t>
    </dgm:pt>
    <dgm:pt modelId="{1DD02B5F-34D2-4976-9EC2-4AF94D5C6476}">
      <dgm:prSet phldrT="[Texte]" custT="1"/>
      <dgm:spPr>
        <a:solidFill>
          <a:schemeClr val="accent1"/>
        </a:solidFill>
      </dgm:spPr>
      <dgm:t>
        <a:bodyPr/>
        <a:lstStyle/>
        <a:p>
          <a:r>
            <a:rPr lang="fr-FR" sz="1200" b="1"/>
            <a:t>Flagship indicators </a:t>
          </a:r>
          <a:r>
            <a:rPr lang="fr-FR" sz="1200" b="0" i="1"/>
            <a:t>(Level 1)</a:t>
          </a:r>
        </a:p>
      </dgm:t>
    </dgm:pt>
    <dgm:pt modelId="{5CF9A0BF-B813-42EF-9CC4-D2DFC71B52EC}" type="parTrans" cxnId="{8E64DF85-71A0-4A17-A8C9-3089DE5341D9}">
      <dgm:prSet/>
      <dgm:spPr/>
      <dgm:t>
        <a:bodyPr/>
        <a:lstStyle/>
        <a:p>
          <a:endParaRPr lang="fr-FR" sz="1200"/>
        </a:p>
      </dgm:t>
    </dgm:pt>
    <dgm:pt modelId="{907E5F8D-5B8E-4776-BCCD-2406623EBB26}" type="sibTrans" cxnId="{8E64DF85-71A0-4A17-A8C9-3089DE5341D9}">
      <dgm:prSet/>
      <dgm:spPr/>
      <dgm:t>
        <a:bodyPr/>
        <a:lstStyle/>
        <a:p>
          <a:endParaRPr lang="fr-FR" sz="1200"/>
        </a:p>
      </dgm:t>
    </dgm:pt>
    <dgm:pt modelId="{71BB4EDB-4A46-49D9-9AF0-A23FF97C4F75}">
      <dgm:prSet phldrT="[Texte]" custT="1"/>
      <dgm:spPr>
        <a:solidFill>
          <a:schemeClr val="accent1">
            <a:lumMod val="50000"/>
          </a:schemeClr>
        </a:solidFill>
      </dgm:spPr>
      <dgm:t>
        <a:bodyPr/>
        <a:lstStyle/>
        <a:p>
          <a:r>
            <a:rPr lang="fr-FR" sz="1100" b="1"/>
            <a:t>Energy</a:t>
          </a:r>
        </a:p>
        <a:p>
          <a:endParaRPr lang="fr-FR" sz="1100"/>
        </a:p>
        <a:p>
          <a:r>
            <a:rPr lang="fr-FR" sz="1100" i="1"/>
            <a:t>Level 2</a:t>
          </a:r>
        </a:p>
        <a:p>
          <a:r>
            <a:rPr lang="fr-FR" sz="1100" i="1"/>
            <a:t>------</a:t>
          </a:r>
        </a:p>
        <a:p>
          <a:r>
            <a:rPr lang="fr-FR" sz="1100" i="1"/>
            <a:t>Level 3</a:t>
          </a:r>
        </a:p>
      </dgm:t>
    </dgm:pt>
    <dgm:pt modelId="{A8A72916-02DE-4137-B800-DFC99A4FD074}" type="parTrans" cxnId="{C4EE7022-F6CF-4786-A5B0-5CB6C5720789}">
      <dgm:prSet/>
      <dgm:spPr/>
      <dgm:t>
        <a:bodyPr/>
        <a:lstStyle/>
        <a:p>
          <a:endParaRPr lang="fr-FR" sz="1200"/>
        </a:p>
      </dgm:t>
    </dgm:pt>
    <dgm:pt modelId="{BAB86321-1895-4FF7-9182-8D968203FFF4}" type="sibTrans" cxnId="{C4EE7022-F6CF-4786-A5B0-5CB6C5720789}">
      <dgm:prSet/>
      <dgm:spPr/>
      <dgm:t>
        <a:bodyPr/>
        <a:lstStyle/>
        <a:p>
          <a:endParaRPr lang="fr-FR" sz="1200"/>
        </a:p>
      </dgm:t>
    </dgm:pt>
    <dgm:pt modelId="{064161A1-8FAA-4810-945E-479CDC5E609F}">
      <dgm:prSet phldrT="[Texte]" custT="1"/>
      <dgm:spPr>
        <a:solidFill>
          <a:schemeClr val="accent1">
            <a:lumMod val="75000"/>
          </a:schemeClr>
        </a:solidFill>
      </dgm:spPr>
      <dgm:t>
        <a:bodyPr/>
        <a:lstStyle/>
        <a:p>
          <a:r>
            <a:rPr lang="fr-FR" sz="1100" b="1"/>
            <a:t>Transports</a:t>
          </a:r>
        </a:p>
        <a:p>
          <a:endParaRPr lang="fr-FR" sz="1100"/>
        </a:p>
        <a:p>
          <a:r>
            <a:rPr lang="fr-FR" sz="1100" i="1"/>
            <a:t>Level 2</a:t>
          </a:r>
        </a:p>
        <a:p>
          <a:r>
            <a:rPr lang="fr-FR" sz="1100" i="1"/>
            <a:t>------</a:t>
          </a:r>
        </a:p>
        <a:p>
          <a:r>
            <a:rPr lang="fr-FR" sz="1100" i="1"/>
            <a:t>Level 3</a:t>
          </a:r>
        </a:p>
      </dgm:t>
    </dgm:pt>
    <dgm:pt modelId="{A12BE5E3-19EC-4DD5-82DF-4FE2708824BE}" type="parTrans" cxnId="{AA710A2C-DB03-44F8-874E-D642DE6A06BB}">
      <dgm:prSet/>
      <dgm:spPr/>
      <dgm:t>
        <a:bodyPr/>
        <a:lstStyle/>
        <a:p>
          <a:endParaRPr lang="fr-FR" sz="1200"/>
        </a:p>
      </dgm:t>
    </dgm:pt>
    <dgm:pt modelId="{8A12A3F8-0A6B-4139-9DFD-7A1C9658FFB1}" type="sibTrans" cxnId="{AA710A2C-DB03-44F8-874E-D642DE6A06BB}">
      <dgm:prSet/>
      <dgm:spPr/>
      <dgm:t>
        <a:bodyPr/>
        <a:lstStyle/>
        <a:p>
          <a:endParaRPr lang="fr-FR" sz="1200"/>
        </a:p>
      </dgm:t>
    </dgm:pt>
    <dgm:pt modelId="{85BD5695-E32C-4F75-AC4C-E94ED85AE2EB}">
      <dgm:prSet phldrT="[Texte]" custT="1"/>
      <dgm:spPr>
        <a:solidFill>
          <a:schemeClr val="accent5"/>
        </a:solidFill>
      </dgm:spPr>
      <dgm:t>
        <a:bodyPr/>
        <a:lstStyle/>
        <a:p>
          <a:r>
            <a:rPr lang="fr-FR" sz="1100" b="1"/>
            <a:t>Buildings</a:t>
          </a:r>
        </a:p>
        <a:p>
          <a:endParaRPr lang="fr-FR" sz="1100"/>
        </a:p>
        <a:p>
          <a:r>
            <a:rPr lang="fr-FR" sz="1100" i="1"/>
            <a:t>Level 2</a:t>
          </a:r>
        </a:p>
        <a:p>
          <a:r>
            <a:rPr lang="fr-FR" sz="1100" i="1"/>
            <a:t>------</a:t>
          </a:r>
        </a:p>
        <a:p>
          <a:r>
            <a:rPr lang="fr-FR" sz="1100" i="1"/>
            <a:t>Level 3</a:t>
          </a:r>
        </a:p>
      </dgm:t>
    </dgm:pt>
    <dgm:pt modelId="{FDA1F4F2-9D7F-45A4-BDF3-9D838EF8F8ED}" type="parTrans" cxnId="{57BBBD5C-1CC2-4ECD-84C6-39E2FD9FF81C}">
      <dgm:prSet/>
      <dgm:spPr/>
      <dgm:t>
        <a:bodyPr/>
        <a:lstStyle/>
        <a:p>
          <a:endParaRPr lang="fr-FR" sz="1200"/>
        </a:p>
      </dgm:t>
    </dgm:pt>
    <dgm:pt modelId="{BA167E57-653A-4F4B-AE45-7B5DCC5BBA88}" type="sibTrans" cxnId="{57BBBD5C-1CC2-4ECD-84C6-39E2FD9FF81C}">
      <dgm:prSet/>
      <dgm:spPr/>
      <dgm:t>
        <a:bodyPr/>
        <a:lstStyle/>
        <a:p>
          <a:endParaRPr lang="fr-FR" sz="1200"/>
        </a:p>
      </dgm:t>
    </dgm:pt>
    <dgm:pt modelId="{67686730-8D48-45C3-8F03-D0DF728494F5}">
      <dgm:prSet phldrT="[Texte]" custT="1"/>
      <dgm:spPr>
        <a:solidFill>
          <a:schemeClr val="accent5">
            <a:lumMod val="60000"/>
            <a:lumOff val="40000"/>
          </a:schemeClr>
        </a:solidFill>
      </dgm:spPr>
      <dgm:t>
        <a:bodyPr/>
        <a:lstStyle/>
        <a:p>
          <a:r>
            <a:rPr lang="fr-FR" sz="1100" b="1">
              <a:solidFill>
                <a:sysClr val="windowText" lastClr="000000"/>
              </a:solidFill>
            </a:rPr>
            <a:t>Industry</a:t>
          </a:r>
        </a:p>
        <a:p>
          <a:endParaRPr lang="fr-FR" sz="1100">
            <a:solidFill>
              <a:sysClr val="windowText" lastClr="000000"/>
            </a:solidFill>
          </a:endParaRPr>
        </a:p>
        <a:p>
          <a:r>
            <a:rPr lang="fr-FR" sz="1100" i="1">
              <a:solidFill>
                <a:sysClr val="windowText" lastClr="000000"/>
              </a:solidFill>
            </a:rPr>
            <a:t>Level 2</a:t>
          </a:r>
        </a:p>
        <a:p>
          <a:r>
            <a:rPr lang="fr-FR" sz="1100" i="1">
              <a:solidFill>
                <a:sysClr val="windowText" lastClr="000000"/>
              </a:solidFill>
            </a:rPr>
            <a:t>------</a:t>
          </a:r>
        </a:p>
        <a:p>
          <a:r>
            <a:rPr lang="fr-FR" sz="1100" i="1">
              <a:solidFill>
                <a:sysClr val="windowText" lastClr="000000"/>
              </a:solidFill>
            </a:rPr>
            <a:t>Level 3</a:t>
          </a:r>
        </a:p>
      </dgm:t>
    </dgm:pt>
    <dgm:pt modelId="{77A61C1B-A1BF-44A4-8303-E10ECC6B85FF}" type="parTrans" cxnId="{734F71F3-D1BA-47C9-8738-DF33E070D086}">
      <dgm:prSet/>
      <dgm:spPr/>
      <dgm:t>
        <a:bodyPr/>
        <a:lstStyle/>
        <a:p>
          <a:endParaRPr lang="fr-FR" sz="1200"/>
        </a:p>
      </dgm:t>
    </dgm:pt>
    <dgm:pt modelId="{FC5F6043-8A7A-4CD0-AA17-A14DD584A705}" type="sibTrans" cxnId="{734F71F3-D1BA-47C9-8738-DF33E070D086}">
      <dgm:prSet/>
      <dgm:spPr/>
      <dgm:t>
        <a:bodyPr/>
        <a:lstStyle/>
        <a:p>
          <a:endParaRPr lang="fr-FR" sz="1200"/>
        </a:p>
      </dgm:t>
    </dgm:pt>
    <dgm:pt modelId="{D07337D5-7A1F-4E1F-AF94-55F8CF9178EA}">
      <dgm:prSet phldrT="[Texte]" custT="1"/>
      <dgm:spPr>
        <a:solidFill>
          <a:schemeClr val="accent1">
            <a:lumMod val="60000"/>
            <a:lumOff val="40000"/>
          </a:schemeClr>
        </a:solidFill>
      </dgm:spPr>
      <dgm:t>
        <a:bodyPr/>
        <a:lstStyle/>
        <a:p>
          <a:r>
            <a:rPr lang="fr-FR" sz="1100" b="1">
              <a:solidFill>
                <a:sysClr val="windowText" lastClr="000000"/>
              </a:solidFill>
            </a:rPr>
            <a:t>Agriculture</a:t>
          </a:r>
        </a:p>
        <a:p>
          <a:endParaRPr lang="fr-FR" sz="1100">
            <a:solidFill>
              <a:sysClr val="windowText" lastClr="000000"/>
            </a:solidFill>
          </a:endParaRPr>
        </a:p>
        <a:p>
          <a:r>
            <a:rPr lang="fr-FR" sz="1100" i="1">
              <a:solidFill>
                <a:sysClr val="windowText" lastClr="000000"/>
              </a:solidFill>
            </a:rPr>
            <a:t>Level 2</a:t>
          </a:r>
        </a:p>
        <a:p>
          <a:r>
            <a:rPr lang="fr-FR" sz="1100" i="1">
              <a:solidFill>
                <a:sysClr val="windowText" lastClr="000000"/>
              </a:solidFill>
            </a:rPr>
            <a:t>------</a:t>
          </a:r>
        </a:p>
        <a:p>
          <a:r>
            <a:rPr lang="fr-FR" sz="1100" i="1">
              <a:solidFill>
                <a:sysClr val="windowText" lastClr="000000"/>
              </a:solidFill>
            </a:rPr>
            <a:t>Level 3</a:t>
          </a:r>
        </a:p>
      </dgm:t>
    </dgm:pt>
    <dgm:pt modelId="{0D4BC5BB-8C92-4815-88D1-7DEB6A4191C2}" type="parTrans" cxnId="{A3898F77-7D5D-4169-8C06-3CD6359C9BA5}">
      <dgm:prSet/>
      <dgm:spPr/>
      <dgm:t>
        <a:bodyPr/>
        <a:lstStyle/>
        <a:p>
          <a:endParaRPr lang="fr-FR" sz="1200"/>
        </a:p>
      </dgm:t>
    </dgm:pt>
    <dgm:pt modelId="{BF299AD9-2006-4C17-A95B-15A5AD4CB240}" type="sibTrans" cxnId="{A3898F77-7D5D-4169-8C06-3CD6359C9BA5}">
      <dgm:prSet/>
      <dgm:spPr/>
      <dgm:t>
        <a:bodyPr/>
        <a:lstStyle/>
        <a:p>
          <a:endParaRPr lang="fr-FR" sz="1200"/>
        </a:p>
      </dgm:t>
    </dgm:pt>
    <dgm:pt modelId="{65DCF49F-D9B1-401B-B0A9-86C4D4D91A90}">
      <dgm:prSet phldrT="[Texte]" custT="1"/>
      <dgm:spPr>
        <a:solidFill>
          <a:schemeClr val="accent1">
            <a:lumMod val="40000"/>
            <a:lumOff val="60000"/>
          </a:schemeClr>
        </a:solidFill>
      </dgm:spPr>
      <dgm:t>
        <a:bodyPr/>
        <a:lstStyle/>
        <a:p>
          <a:r>
            <a:rPr lang="fr-FR" sz="1100" b="1">
              <a:solidFill>
                <a:sysClr val="windowText" lastClr="000000"/>
              </a:solidFill>
            </a:rPr>
            <a:t>Waste</a:t>
          </a:r>
        </a:p>
        <a:p>
          <a:endParaRPr lang="fr-FR" sz="1100" i="1">
            <a:solidFill>
              <a:sysClr val="windowText" lastClr="000000"/>
            </a:solidFill>
          </a:endParaRPr>
        </a:p>
        <a:p>
          <a:r>
            <a:rPr lang="fr-FR" sz="1100" i="1">
              <a:solidFill>
                <a:sysClr val="windowText" lastClr="000000"/>
              </a:solidFill>
            </a:rPr>
            <a:t>Level 2</a:t>
          </a:r>
        </a:p>
        <a:p>
          <a:r>
            <a:rPr lang="fr-FR" sz="1100" i="1">
              <a:solidFill>
                <a:sysClr val="windowText" lastClr="000000"/>
              </a:solidFill>
            </a:rPr>
            <a:t>------</a:t>
          </a:r>
        </a:p>
        <a:p>
          <a:r>
            <a:rPr lang="fr-FR" sz="1100" i="1">
              <a:solidFill>
                <a:sysClr val="windowText" lastClr="000000"/>
              </a:solidFill>
            </a:rPr>
            <a:t>Level 3</a:t>
          </a:r>
        </a:p>
      </dgm:t>
    </dgm:pt>
    <dgm:pt modelId="{6DE7151F-A0C9-4EB9-A850-77D52F2DC103}" type="parTrans" cxnId="{BD098286-7402-430C-8D34-D1DBECED9E79}">
      <dgm:prSet/>
      <dgm:spPr/>
      <dgm:t>
        <a:bodyPr/>
        <a:lstStyle/>
        <a:p>
          <a:endParaRPr lang="fr-FR" sz="1200"/>
        </a:p>
      </dgm:t>
    </dgm:pt>
    <dgm:pt modelId="{1199D7D9-8FE8-4E59-B042-FE3020F9E6D1}" type="sibTrans" cxnId="{BD098286-7402-430C-8D34-D1DBECED9E79}">
      <dgm:prSet/>
      <dgm:spPr/>
      <dgm:t>
        <a:bodyPr/>
        <a:lstStyle/>
        <a:p>
          <a:endParaRPr lang="fr-FR" sz="1200"/>
        </a:p>
      </dgm:t>
    </dgm:pt>
    <dgm:pt modelId="{D8DB6672-F5A7-4E2E-A006-86135F4A17B2}">
      <dgm:prSet phldrT="[Texte]" custT="1"/>
      <dgm:spPr>
        <a:solidFill>
          <a:schemeClr val="accent5">
            <a:lumMod val="20000"/>
            <a:lumOff val="80000"/>
          </a:schemeClr>
        </a:solidFill>
      </dgm:spPr>
      <dgm:t>
        <a:bodyPr/>
        <a:lstStyle/>
        <a:p>
          <a:r>
            <a:rPr lang="fr-FR" sz="1100" b="1">
              <a:solidFill>
                <a:sysClr val="windowText" lastClr="000000"/>
              </a:solidFill>
            </a:rPr>
            <a:t>Forests and carbon sinks</a:t>
          </a:r>
        </a:p>
        <a:p>
          <a:r>
            <a:rPr lang="fr-FR" sz="1100" i="1">
              <a:solidFill>
                <a:sysClr val="windowText" lastClr="000000"/>
              </a:solidFill>
            </a:rPr>
            <a:t>Level 2</a:t>
          </a:r>
        </a:p>
        <a:p>
          <a:r>
            <a:rPr lang="fr-FR" sz="1100" i="1">
              <a:solidFill>
                <a:sysClr val="windowText" lastClr="000000"/>
              </a:solidFill>
            </a:rPr>
            <a:t>------</a:t>
          </a:r>
        </a:p>
        <a:p>
          <a:r>
            <a:rPr lang="fr-FR" sz="1100" i="1">
              <a:solidFill>
                <a:sysClr val="windowText" lastClr="000000"/>
              </a:solidFill>
            </a:rPr>
            <a:t>Level 3</a:t>
          </a:r>
        </a:p>
      </dgm:t>
    </dgm:pt>
    <dgm:pt modelId="{7CAD019F-47A1-4700-80A5-ACA2A774626A}" type="parTrans" cxnId="{DC3FD754-B364-426D-A942-5B2F999FEBF4}">
      <dgm:prSet/>
      <dgm:spPr/>
      <dgm:t>
        <a:bodyPr/>
        <a:lstStyle/>
        <a:p>
          <a:endParaRPr lang="fr-FR" sz="1200"/>
        </a:p>
      </dgm:t>
    </dgm:pt>
    <dgm:pt modelId="{D19C262D-48E5-4DC8-8B7A-6C4C8C002B43}" type="sibTrans" cxnId="{DC3FD754-B364-426D-A942-5B2F999FEBF4}">
      <dgm:prSet/>
      <dgm:spPr/>
      <dgm:t>
        <a:bodyPr/>
        <a:lstStyle/>
        <a:p>
          <a:endParaRPr lang="fr-FR" sz="1200"/>
        </a:p>
      </dgm:t>
    </dgm:pt>
    <dgm:pt modelId="{7233267D-8531-4F11-A768-14A875D9FE1B}" type="pres">
      <dgm:prSet presAssocID="{146DA976-1E69-419B-B684-BD6DF948CF9C}" presName="hierChild1" presStyleCnt="0">
        <dgm:presLayoutVars>
          <dgm:orgChart val="1"/>
          <dgm:chPref val="1"/>
          <dgm:dir/>
          <dgm:animOne val="branch"/>
          <dgm:animLvl val="lvl"/>
          <dgm:resizeHandles/>
        </dgm:presLayoutVars>
      </dgm:prSet>
      <dgm:spPr/>
      <dgm:t>
        <a:bodyPr/>
        <a:lstStyle/>
        <a:p>
          <a:endParaRPr lang="fr-FR"/>
        </a:p>
      </dgm:t>
    </dgm:pt>
    <dgm:pt modelId="{78C1497F-2F89-4269-BC10-1549EC86D779}" type="pres">
      <dgm:prSet presAssocID="{1DD02B5F-34D2-4976-9EC2-4AF94D5C6476}" presName="hierRoot1" presStyleCnt="0">
        <dgm:presLayoutVars>
          <dgm:hierBranch val="init"/>
        </dgm:presLayoutVars>
      </dgm:prSet>
      <dgm:spPr/>
    </dgm:pt>
    <dgm:pt modelId="{0B621284-A88F-4ECA-8385-98283654399E}" type="pres">
      <dgm:prSet presAssocID="{1DD02B5F-34D2-4976-9EC2-4AF94D5C6476}" presName="rootComposite1" presStyleCnt="0"/>
      <dgm:spPr/>
    </dgm:pt>
    <dgm:pt modelId="{EE6E672B-0366-47F9-AD1D-D4D4ABAA19BF}" type="pres">
      <dgm:prSet presAssocID="{1DD02B5F-34D2-4976-9EC2-4AF94D5C6476}" presName="rootText1" presStyleLbl="node0" presStyleIdx="0" presStyleCnt="1" custScaleX="445532">
        <dgm:presLayoutVars>
          <dgm:chPref val="3"/>
        </dgm:presLayoutVars>
      </dgm:prSet>
      <dgm:spPr>
        <a:prstGeom prst="roundRect">
          <a:avLst/>
        </a:prstGeom>
      </dgm:spPr>
      <dgm:t>
        <a:bodyPr/>
        <a:lstStyle/>
        <a:p>
          <a:endParaRPr lang="fr-FR"/>
        </a:p>
      </dgm:t>
    </dgm:pt>
    <dgm:pt modelId="{170C53FC-E48C-4C05-8C9F-6992EA9826A7}" type="pres">
      <dgm:prSet presAssocID="{1DD02B5F-34D2-4976-9EC2-4AF94D5C6476}" presName="rootConnector1" presStyleLbl="node1" presStyleIdx="0" presStyleCnt="0"/>
      <dgm:spPr/>
      <dgm:t>
        <a:bodyPr/>
        <a:lstStyle/>
        <a:p>
          <a:endParaRPr lang="fr-FR"/>
        </a:p>
      </dgm:t>
    </dgm:pt>
    <dgm:pt modelId="{8794BD5B-505A-43A0-9416-1AE9EAE394E6}" type="pres">
      <dgm:prSet presAssocID="{1DD02B5F-34D2-4976-9EC2-4AF94D5C6476}" presName="hierChild2" presStyleCnt="0"/>
      <dgm:spPr/>
    </dgm:pt>
    <dgm:pt modelId="{C4544469-FAAC-4AAC-AE1B-6B36DCF213C2}" type="pres">
      <dgm:prSet presAssocID="{A8A72916-02DE-4137-B800-DFC99A4FD074}" presName="Name37" presStyleLbl="parChTrans1D2" presStyleIdx="0" presStyleCnt="7"/>
      <dgm:spPr/>
      <dgm:t>
        <a:bodyPr/>
        <a:lstStyle/>
        <a:p>
          <a:endParaRPr lang="fr-FR"/>
        </a:p>
      </dgm:t>
    </dgm:pt>
    <dgm:pt modelId="{DAACD187-CD11-4C63-B25B-1FAC064564EF}" type="pres">
      <dgm:prSet presAssocID="{71BB4EDB-4A46-49D9-9AF0-A23FF97C4F75}" presName="hierRoot2" presStyleCnt="0">
        <dgm:presLayoutVars>
          <dgm:hierBranch val="init"/>
        </dgm:presLayoutVars>
      </dgm:prSet>
      <dgm:spPr/>
    </dgm:pt>
    <dgm:pt modelId="{DA525B8D-F073-48B4-A831-262142298E7E}" type="pres">
      <dgm:prSet presAssocID="{71BB4EDB-4A46-49D9-9AF0-A23FF97C4F75}" presName="rootComposite" presStyleCnt="0"/>
      <dgm:spPr/>
    </dgm:pt>
    <dgm:pt modelId="{B55823AB-A3BA-4D1A-807E-022CB22FACBF}" type="pres">
      <dgm:prSet presAssocID="{71BB4EDB-4A46-49D9-9AF0-A23FF97C4F75}" presName="rootText" presStyleLbl="node2" presStyleIdx="0" presStyleCnt="7" custScaleY="371558">
        <dgm:presLayoutVars>
          <dgm:chPref val="3"/>
        </dgm:presLayoutVars>
      </dgm:prSet>
      <dgm:spPr/>
      <dgm:t>
        <a:bodyPr/>
        <a:lstStyle/>
        <a:p>
          <a:endParaRPr lang="fr-FR"/>
        </a:p>
      </dgm:t>
    </dgm:pt>
    <dgm:pt modelId="{CFB29DD8-BB0A-49BE-8D2D-681BD7B08112}" type="pres">
      <dgm:prSet presAssocID="{71BB4EDB-4A46-49D9-9AF0-A23FF97C4F75}" presName="rootConnector" presStyleLbl="node2" presStyleIdx="0" presStyleCnt="7"/>
      <dgm:spPr/>
      <dgm:t>
        <a:bodyPr/>
        <a:lstStyle/>
        <a:p>
          <a:endParaRPr lang="fr-FR"/>
        </a:p>
      </dgm:t>
    </dgm:pt>
    <dgm:pt modelId="{215255B2-8487-4E52-B6AB-C9F6408231E6}" type="pres">
      <dgm:prSet presAssocID="{71BB4EDB-4A46-49D9-9AF0-A23FF97C4F75}" presName="hierChild4" presStyleCnt="0"/>
      <dgm:spPr/>
    </dgm:pt>
    <dgm:pt modelId="{084BD2BD-BC18-4073-988A-F6E9F9EDB017}" type="pres">
      <dgm:prSet presAssocID="{71BB4EDB-4A46-49D9-9AF0-A23FF97C4F75}" presName="hierChild5" presStyleCnt="0"/>
      <dgm:spPr/>
    </dgm:pt>
    <dgm:pt modelId="{5F026E9A-3515-45EE-8C8A-16A1F40FA800}" type="pres">
      <dgm:prSet presAssocID="{A12BE5E3-19EC-4DD5-82DF-4FE2708824BE}" presName="Name37" presStyleLbl="parChTrans1D2" presStyleIdx="1" presStyleCnt="7"/>
      <dgm:spPr/>
      <dgm:t>
        <a:bodyPr/>
        <a:lstStyle/>
        <a:p>
          <a:endParaRPr lang="fr-FR"/>
        </a:p>
      </dgm:t>
    </dgm:pt>
    <dgm:pt modelId="{E548A9E7-A41B-40BB-A648-C28AF152EDFE}" type="pres">
      <dgm:prSet presAssocID="{064161A1-8FAA-4810-945E-479CDC5E609F}" presName="hierRoot2" presStyleCnt="0">
        <dgm:presLayoutVars>
          <dgm:hierBranch val="init"/>
        </dgm:presLayoutVars>
      </dgm:prSet>
      <dgm:spPr/>
    </dgm:pt>
    <dgm:pt modelId="{8ED73FEA-0DD8-47EC-97AE-C8F4F91180A2}" type="pres">
      <dgm:prSet presAssocID="{064161A1-8FAA-4810-945E-479CDC5E609F}" presName="rootComposite" presStyleCnt="0"/>
      <dgm:spPr/>
    </dgm:pt>
    <dgm:pt modelId="{76FBCC56-98A4-49B9-903F-00B1E5FC9AC3}" type="pres">
      <dgm:prSet presAssocID="{064161A1-8FAA-4810-945E-479CDC5E609F}" presName="rootText" presStyleLbl="node2" presStyleIdx="1" presStyleCnt="7" custScaleY="371558">
        <dgm:presLayoutVars>
          <dgm:chPref val="3"/>
        </dgm:presLayoutVars>
      </dgm:prSet>
      <dgm:spPr/>
      <dgm:t>
        <a:bodyPr/>
        <a:lstStyle/>
        <a:p>
          <a:endParaRPr lang="fr-FR"/>
        </a:p>
      </dgm:t>
    </dgm:pt>
    <dgm:pt modelId="{25B4761E-804B-4149-93DF-F3C0CAF96DF8}" type="pres">
      <dgm:prSet presAssocID="{064161A1-8FAA-4810-945E-479CDC5E609F}" presName="rootConnector" presStyleLbl="node2" presStyleIdx="1" presStyleCnt="7"/>
      <dgm:spPr/>
      <dgm:t>
        <a:bodyPr/>
        <a:lstStyle/>
        <a:p>
          <a:endParaRPr lang="fr-FR"/>
        </a:p>
      </dgm:t>
    </dgm:pt>
    <dgm:pt modelId="{B92BB31A-3290-4797-9B88-6E03E99A98DA}" type="pres">
      <dgm:prSet presAssocID="{064161A1-8FAA-4810-945E-479CDC5E609F}" presName="hierChild4" presStyleCnt="0"/>
      <dgm:spPr/>
    </dgm:pt>
    <dgm:pt modelId="{D277CD91-C02F-4B61-8545-37DB070BCF72}" type="pres">
      <dgm:prSet presAssocID="{064161A1-8FAA-4810-945E-479CDC5E609F}" presName="hierChild5" presStyleCnt="0"/>
      <dgm:spPr/>
    </dgm:pt>
    <dgm:pt modelId="{CDEB22E1-C57B-4DDE-B83A-8A80EA496C0D}" type="pres">
      <dgm:prSet presAssocID="{FDA1F4F2-9D7F-45A4-BDF3-9D838EF8F8ED}" presName="Name37" presStyleLbl="parChTrans1D2" presStyleIdx="2" presStyleCnt="7"/>
      <dgm:spPr/>
      <dgm:t>
        <a:bodyPr/>
        <a:lstStyle/>
        <a:p>
          <a:endParaRPr lang="fr-FR"/>
        </a:p>
      </dgm:t>
    </dgm:pt>
    <dgm:pt modelId="{1130D3C6-7152-4FE3-9B80-D6C25EF7A244}" type="pres">
      <dgm:prSet presAssocID="{85BD5695-E32C-4F75-AC4C-E94ED85AE2EB}" presName="hierRoot2" presStyleCnt="0">
        <dgm:presLayoutVars>
          <dgm:hierBranch val="init"/>
        </dgm:presLayoutVars>
      </dgm:prSet>
      <dgm:spPr/>
    </dgm:pt>
    <dgm:pt modelId="{FF468C6E-F1EE-4719-AC55-472653D236C1}" type="pres">
      <dgm:prSet presAssocID="{85BD5695-E32C-4F75-AC4C-E94ED85AE2EB}" presName="rootComposite" presStyleCnt="0"/>
      <dgm:spPr/>
    </dgm:pt>
    <dgm:pt modelId="{A07EAB63-7D7F-45AC-9C1D-1027DDD9A504}" type="pres">
      <dgm:prSet presAssocID="{85BD5695-E32C-4F75-AC4C-E94ED85AE2EB}" presName="rootText" presStyleLbl="node2" presStyleIdx="2" presStyleCnt="7" custScaleY="371558">
        <dgm:presLayoutVars>
          <dgm:chPref val="3"/>
        </dgm:presLayoutVars>
      </dgm:prSet>
      <dgm:spPr/>
      <dgm:t>
        <a:bodyPr/>
        <a:lstStyle/>
        <a:p>
          <a:endParaRPr lang="fr-FR"/>
        </a:p>
      </dgm:t>
    </dgm:pt>
    <dgm:pt modelId="{CC1FB3A0-38B9-4FB1-AB67-7B93249272D7}" type="pres">
      <dgm:prSet presAssocID="{85BD5695-E32C-4F75-AC4C-E94ED85AE2EB}" presName="rootConnector" presStyleLbl="node2" presStyleIdx="2" presStyleCnt="7"/>
      <dgm:spPr/>
      <dgm:t>
        <a:bodyPr/>
        <a:lstStyle/>
        <a:p>
          <a:endParaRPr lang="fr-FR"/>
        </a:p>
      </dgm:t>
    </dgm:pt>
    <dgm:pt modelId="{6AD45A09-BD67-4AD0-92D9-CE4C0100384F}" type="pres">
      <dgm:prSet presAssocID="{85BD5695-E32C-4F75-AC4C-E94ED85AE2EB}" presName="hierChild4" presStyleCnt="0"/>
      <dgm:spPr/>
    </dgm:pt>
    <dgm:pt modelId="{9A2A4BC8-6761-4B91-B858-E23216523216}" type="pres">
      <dgm:prSet presAssocID="{85BD5695-E32C-4F75-AC4C-E94ED85AE2EB}" presName="hierChild5" presStyleCnt="0"/>
      <dgm:spPr/>
    </dgm:pt>
    <dgm:pt modelId="{F338421A-89CC-4363-BBD7-1D860F6F23CA}" type="pres">
      <dgm:prSet presAssocID="{77A61C1B-A1BF-44A4-8303-E10ECC6B85FF}" presName="Name37" presStyleLbl="parChTrans1D2" presStyleIdx="3" presStyleCnt="7"/>
      <dgm:spPr/>
      <dgm:t>
        <a:bodyPr/>
        <a:lstStyle/>
        <a:p>
          <a:endParaRPr lang="fr-FR"/>
        </a:p>
      </dgm:t>
    </dgm:pt>
    <dgm:pt modelId="{31744D12-3D7E-46CC-9D67-F7F2DD7326D5}" type="pres">
      <dgm:prSet presAssocID="{67686730-8D48-45C3-8F03-D0DF728494F5}" presName="hierRoot2" presStyleCnt="0">
        <dgm:presLayoutVars>
          <dgm:hierBranch val="init"/>
        </dgm:presLayoutVars>
      </dgm:prSet>
      <dgm:spPr/>
    </dgm:pt>
    <dgm:pt modelId="{B3CBF5A6-893E-4EB1-9999-4594F8318385}" type="pres">
      <dgm:prSet presAssocID="{67686730-8D48-45C3-8F03-D0DF728494F5}" presName="rootComposite" presStyleCnt="0"/>
      <dgm:spPr/>
    </dgm:pt>
    <dgm:pt modelId="{9AF974FA-F9B2-476D-8578-9515F6765C12}" type="pres">
      <dgm:prSet presAssocID="{67686730-8D48-45C3-8F03-D0DF728494F5}" presName="rootText" presStyleLbl="node2" presStyleIdx="3" presStyleCnt="7" custScaleY="371558">
        <dgm:presLayoutVars>
          <dgm:chPref val="3"/>
        </dgm:presLayoutVars>
      </dgm:prSet>
      <dgm:spPr/>
      <dgm:t>
        <a:bodyPr/>
        <a:lstStyle/>
        <a:p>
          <a:endParaRPr lang="fr-FR"/>
        </a:p>
      </dgm:t>
    </dgm:pt>
    <dgm:pt modelId="{7218CCAA-E815-4FB3-AA43-CE39106D7B69}" type="pres">
      <dgm:prSet presAssocID="{67686730-8D48-45C3-8F03-D0DF728494F5}" presName="rootConnector" presStyleLbl="node2" presStyleIdx="3" presStyleCnt="7"/>
      <dgm:spPr/>
      <dgm:t>
        <a:bodyPr/>
        <a:lstStyle/>
        <a:p>
          <a:endParaRPr lang="fr-FR"/>
        </a:p>
      </dgm:t>
    </dgm:pt>
    <dgm:pt modelId="{24E6FB84-183C-45CB-8D43-1B0EB9CCD705}" type="pres">
      <dgm:prSet presAssocID="{67686730-8D48-45C3-8F03-D0DF728494F5}" presName="hierChild4" presStyleCnt="0"/>
      <dgm:spPr/>
    </dgm:pt>
    <dgm:pt modelId="{A42653C7-9FAD-4B44-B13D-D75C175F6176}" type="pres">
      <dgm:prSet presAssocID="{67686730-8D48-45C3-8F03-D0DF728494F5}" presName="hierChild5" presStyleCnt="0"/>
      <dgm:spPr/>
    </dgm:pt>
    <dgm:pt modelId="{6307E529-10B2-4742-927A-66428690C9E5}" type="pres">
      <dgm:prSet presAssocID="{0D4BC5BB-8C92-4815-88D1-7DEB6A4191C2}" presName="Name37" presStyleLbl="parChTrans1D2" presStyleIdx="4" presStyleCnt="7"/>
      <dgm:spPr/>
      <dgm:t>
        <a:bodyPr/>
        <a:lstStyle/>
        <a:p>
          <a:endParaRPr lang="fr-FR"/>
        </a:p>
      </dgm:t>
    </dgm:pt>
    <dgm:pt modelId="{E42F5E82-FA74-4D94-9F9A-7D9DEC56522B}" type="pres">
      <dgm:prSet presAssocID="{D07337D5-7A1F-4E1F-AF94-55F8CF9178EA}" presName="hierRoot2" presStyleCnt="0">
        <dgm:presLayoutVars>
          <dgm:hierBranch val="init"/>
        </dgm:presLayoutVars>
      </dgm:prSet>
      <dgm:spPr/>
    </dgm:pt>
    <dgm:pt modelId="{E670C930-A54C-4A28-9201-35FB8E247DFF}" type="pres">
      <dgm:prSet presAssocID="{D07337D5-7A1F-4E1F-AF94-55F8CF9178EA}" presName="rootComposite" presStyleCnt="0"/>
      <dgm:spPr/>
    </dgm:pt>
    <dgm:pt modelId="{3BC91377-3C9F-44D7-B646-3E51C86FE0B5}" type="pres">
      <dgm:prSet presAssocID="{D07337D5-7A1F-4E1F-AF94-55F8CF9178EA}" presName="rootText" presStyleLbl="node2" presStyleIdx="4" presStyleCnt="7" custScaleY="371558">
        <dgm:presLayoutVars>
          <dgm:chPref val="3"/>
        </dgm:presLayoutVars>
      </dgm:prSet>
      <dgm:spPr/>
      <dgm:t>
        <a:bodyPr/>
        <a:lstStyle/>
        <a:p>
          <a:endParaRPr lang="fr-FR"/>
        </a:p>
      </dgm:t>
    </dgm:pt>
    <dgm:pt modelId="{BF66C7B2-4AA0-4B53-A4EC-431A988F611C}" type="pres">
      <dgm:prSet presAssocID="{D07337D5-7A1F-4E1F-AF94-55F8CF9178EA}" presName="rootConnector" presStyleLbl="node2" presStyleIdx="4" presStyleCnt="7"/>
      <dgm:spPr/>
      <dgm:t>
        <a:bodyPr/>
        <a:lstStyle/>
        <a:p>
          <a:endParaRPr lang="fr-FR"/>
        </a:p>
      </dgm:t>
    </dgm:pt>
    <dgm:pt modelId="{EBC5473A-75E4-4DF5-91ED-3BB8923BE87C}" type="pres">
      <dgm:prSet presAssocID="{D07337D5-7A1F-4E1F-AF94-55F8CF9178EA}" presName="hierChild4" presStyleCnt="0"/>
      <dgm:spPr/>
    </dgm:pt>
    <dgm:pt modelId="{44A3837D-B645-493F-B721-E9DCAA3D77B0}" type="pres">
      <dgm:prSet presAssocID="{D07337D5-7A1F-4E1F-AF94-55F8CF9178EA}" presName="hierChild5" presStyleCnt="0"/>
      <dgm:spPr/>
    </dgm:pt>
    <dgm:pt modelId="{A5EBEF2D-0834-428F-A066-A078F7A308F3}" type="pres">
      <dgm:prSet presAssocID="{6DE7151F-A0C9-4EB9-A850-77D52F2DC103}" presName="Name37" presStyleLbl="parChTrans1D2" presStyleIdx="5" presStyleCnt="7"/>
      <dgm:spPr/>
      <dgm:t>
        <a:bodyPr/>
        <a:lstStyle/>
        <a:p>
          <a:endParaRPr lang="fr-FR"/>
        </a:p>
      </dgm:t>
    </dgm:pt>
    <dgm:pt modelId="{32C793B0-6B05-48C8-BD89-7BC70D98B235}" type="pres">
      <dgm:prSet presAssocID="{65DCF49F-D9B1-401B-B0A9-86C4D4D91A90}" presName="hierRoot2" presStyleCnt="0">
        <dgm:presLayoutVars>
          <dgm:hierBranch val="init"/>
        </dgm:presLayoutVars>
      </dgm:prSet>
      <dgm:spPr/>
    </dgm:pt>
    <dgm:pt modelId="{D456AC12-C3B2-4080-BFAB-C7B5F3A8B745}" type="pres">
      <dgm:prSet presAssocID="{65DCF49F-D9B1-401B-B0A9-86C4D4D91A90}" presName="rootComposite" presStyleCnt="0"/>
      <dgm:spPr/>
    </dgm:pt>
    <dgm:pt modelId="{0636A7E5-FBF7-4B70-ADD2-345A93D6E70A}" type="pres">
      <dgm:prSet presAssocID="{65DCF49F-D9B1-401B-B0A9-86C4D4D91A90}" presName="rootText" presStyleLbl="node2" presStyleIdx="5" presStyleCnt="7" custScaleY="371558">
        <dgm:presLayoutVars>
          <dgm:chPref val="3"/>
        </dgm:presLayoutVars>
      </dgm:prSet>
      <dgm:spPr/>
      <dgm:t>
        <a:bodyPr/>
        <a:lstStyle/>
        <a:p>
          <a:endParaRPr lang="fr-FR"/>
        </a:p>
      </dgm:t>
    </dgm:pt>
    <dgm:pt modelId="{664425CF-870F-4546-B2F1-F2C495C5A319}" type="pres">
      <dgm:prSet presAssocID="{65DCF49F-D9B1-401B-B0A9-86C4D4D91A90}" presName="rootConnector" presStyleLbl="node2" presStyleIdx="5" presStyleCnt="7"/>
      <dgm:spPr/>
      <dgm:t>
        <a:bodyPr/>
        <a:lstStyle/>
        <a:p>
          <a:endParaRPr lang="fr-FR"/>
        </a:p>
      </dgm:t>
    </dgm:pt>
    <dgm:pt modelId="{E704BA23-AABB-4F26-B74B-66323E587E7E}" type="pres">
      <dgm:prSet presAssocID="{65DCF49F-D9B1-401B-B0A9-86C4D4D91A90}" presName="hierChild4" presStyleCnt="0"/>
      <dgm:spPr/>
    </dgm:pt>
    <dgm:pt modelId="{28ACBD77-9FED-4DAE-8293-4A101B89FE26}" type="pres">
      <dgm:prSet presAssocID="{65DCF49F-D9B1-401B-B0A9-86C4D4D91A90}" presName="hierChild5" presStyleCnt="0"/>
      <dgm:spPr/>
    </dgm:pt>
    <dgm:pt modelId="{93091755-76CC-4BB4-927A-198389203F1B}" type="pres">
      <dgm:prSet presAssocID="{7CAD019F-47A1-4700-80A5-ACA2A774626A}" presName="Name37" presStyleLbl="parChTrans1D2" presStyleIdx="6" presStyleCnt="7"/>
      <dgm:spPr/>
      <dgm:t>
        <a:bodyPr/>
        <a:lstStyle/>
        <a:p>
          <a:endParaRPr lang="fr-FR"/>
        </a:p>
      </dgm:t>
    </dgm:pt>
    <dgm:pt modelId="{464D07C5-601A-4A50-9B05-DC56AC5041D0}" type="pres">
      <dgm:prSet presAssocID="{D8DB6672-F5A7-4E2E-A006-86135F4A17B2}" presName="hierRoot2" presStyleCnt="0">
        <dgm:presLayoutVars>
          <dgm:hierBranch val="init"/>
        </dgm:presLayoutVars>
      </dgm:prSet>
      <dgm:spPr/>
    </dgm:pt>
    <dgm:pt modelId="{EB2F6FA6-9A18-461C-B40C-CCBB8935DE4D}" type="pres">
      <dgm:prSet presAssocID="{D8DB6672-F5A7-4E2E-A006-86135F4A17B2}" presName="rootComposite" presStyleCnt="0"/>
      <dgm:spPr/>
    </dgm:pt>
    <dgm:pt modelId="{21055B51-862D-40EE-A602-92406A7E85EA}" type="pres">
      <dgm:prSet presAssocID="{D8DB6672-F5A7-4E2E-A006-86135F4A17B2}" presName="rootText" presStyleLbl="node2" presStyleIdx="6" presStyleCnt="7" custScaleY="371558">
        <dgm:presLayoutVars>
          <dgm:chPref val="3"/>
        </dgm:presLayoutVars>
      </dgm:prSet>
      <dgm:spPr/>
      <dgm:t>
        <a:bodyPr/>
        <a:lstStyle/>
        <a:p>
          <a:endParaRPr lang="fr-FR"/>
        </a:p>
      </dgm:t>
    </dgm:pt>
    <dgm:pt modelId="{B4616C16-B669-4BB4-B485-CB3615701303}" type="pres">
      <dgm:prSet presAssocID="{D8DB6672-F5A7-4E2E-A006-86135F4A17B2}" presName="rootConnector" presStyleLbl="node2" presStyleIdx="6" presStyleCnt="7"/>
      <dgm:spPr/>
      <dgm:t>
        <a:bodyPr/>
        <a:lstStyle/>
        <a:p>
          <a:endParaRPr lang="fr-FR"/>
        </a:p>
      </dgm:t>
    </dgm:pt>
    <dgm:pt modelId="{D79F9383-8CC4-4C79-B781-ACC65D57D6B8}" type="pres">
      <dgm:prSet presAssocID="{D8DB6672-F5A7-4E2E-A006-86135F4A17B2}" presName="hierChild4" presStyleCnt="0"/>
      <dgm:spPr/>
    </dgm:pt>
    <dgm:pt modelId="{E33F0AFD-9B64-401F-A683-691AF56BCAE3}" type="pres">
      <dgm:prSet presAssocID="{D8DB6672-F5A7-4E2E-A006-86135F4A17B2}" presName="hierChild5" presStyleCnt="0"/>
      <dgm:spPr/>
    </dgm:pt>
    <dgm:pt modelId="{5E669EE9-E9A2-4AA5-8C5C-6915DB23EC6C}" type="pres">
      <dgm:prSet presAssocID="{1DD02B5F-34D2-4976-9EC2-4AF94D5C6476}" presName="hierChild3" presStyleCnt="0"/>
      <dgm:spPr/>
    </dgm:pt>
  </dgm:ptLst>
  <dgm:cxnLst>
    <dgm:cxn modelId="{AA710A2C-DB03-44F8-874E-D642DE6A06BB}" srcId="{1DD02B5F-34D2-4976-9EC2-4AF94D5C6476}" destId="{064161A1-8FAA-4810-945E-479CDC5E609F}" srcOrd="1" destOrd="0" parTransId="{A12BE5E3-19EC-4DD5-82DF-4FE2708824BE}" sibTransId="{8A12A3F8-0A6B-4139-9DFD-7A1C9658FFB1}"/>
    <dgm:cxn modelId="{D1B69A8E-86C8-4C68-8013-79B4000F639E}" type="presOf" srcId="{65DCF49F-D9B1-401B-B0A9-86C4D4D91A90}" destId="{664425CF-870F-4546-B2F1-F2C495C5A319}" srcOrd="1" destOrd="0" presId="urn:microsoft.com/office/officeart/2005/8/layout/orgChart1"/>
    <dgm:cxn modelId="{04C16DD4-20DE-4B47-9467-817DC46E2DDB}" type="presOf" srcId="{1DD02B5F-34D2-4976-9EC2-4AF94D5C6476}" destId="{EE6E672B-0366-47F9-AD1D-D4D4ABAA19BF}" srcOrd="0" destOrd="0" presId="urn:microsoft.com/office/officeart/2005/8/layout/orgChart1"/>
    <dgm:cxn modelId="{11E40530-62EA-4A9F-B760-E1D820C4698C}" type="presOf" srcId="{146DA976-1E69-419B-B684-BD6DF948CF9C}" destId="{7233267D-8531-4F11-A768-14A875D9FE1B}" srcOrd="0" destOrd="0" presId="urn:microsoft.com/office/officeart/2005/8/layout/orgChart1"/>
    <dgm:cxn modelId="{8B2BE019-DDF6-41AE-AAC1-1427681DBCF9}" type="presOf" srcId="{D8DB6672-F5A7-4E2E-A006-86135F4A17B2}" destId="{21055B51-862D-40EE-A602-92406A7E85EA}" srcOrd="0" destOrd="0" presId="urn:microsoft.com/office/officeart/2005/8/layout/orgChart1"/>
    <dgm:cxn modelId="{5A8D6286-CD14-4EAF-8C3D-D018A110033D}" type="presOf" srcId="{71BB4EDB-4A46-49D9-9AF0-A23FF97C4F75}" destId="{B55823AB-A3BA-4D1A-807E-022CB22FACBF}" srcOrd="0" destOrd="0" presId="urn:microsoft.com/office/officeart/2005/8/layout/orgChart1"/>
    <dgm:cxn modelId="{DC3FD754-B364-426D-A942-5B2F999FEBF4}" srcId="{1DD02B5F-34D2-4976-9EC2-4AF94D5C6476}" destId="{D8DB6672-F5A7-4E2E-A006-86135F4A17B2}" srcOrd="6" destOrd="0" parTransId="{7CAD019F-47A1-4700-80A5-ACA2A774626A}" sibTransId="{D19C262D-48E5-4DC8-8B7A-6C4C8C002B43}"/>
    <dgm:cxn modelId="{4CA5E63B-A1D1-4D46-B03C-E58FE6B67179}" type="presOf" srcId="{064161A1-8FAA-4810-945E-479CDC5E609F}" destId="{76FBCC56-98A4-49B9-903F-00B1E5FC9AC3}" srcOrd="0" destOrd="0" presId="urn:microsoft.com/office/officeart/2005/8/layout/orgChart1"/>
    <dgm:cxn modelId="{CE4E57A2-7F5A-494B-B371-62CB1281B867}" type="presOf" srcId="{71BB4EDB-4A46-49D9-9AF0-A23FF97C4F75}" destId="{CFB29DD8-BB0A-49BE-8D2D-681BD7B08112}" srcOrd="1" destOrd="0" presId="urn:microsoft.com/office/officeart/2005/8/layout/orgChart1"/>
    <dgm:cxn modelId="{734F71F3-D1BA-47C9-8738-DF33E070D086}" srcId="{1DD02B5F-34D2-4976-9EC2-4AF94D5C6476}" destId="{67686730-8D48-45C3-8F03-D0DF728494F5}" srcOrd="3" destOrd="0" parTransId="{77A61C1B-A1BF-44A4-8303-E10ECC6B85FF}" sibTransId="{FC5F6043-8A7A-4CD0-AA17-A14DD584A705}"/>
    <dgm:cxn modelId="{BC00259F-5340-40C4-81F0-E31A46ECE830}" type="presOf" srcId="{064161A1-8FAA-4810-945E-479CDC5E609F}" destId="{25B4761E-804B-4149-93DF-F3C0CAF96DF8}" srcOrd="1" destOrd="0" presId="urn:microsoft.com/office/officeart/2005/8/layout/orgChart1"/>
    <dgm:cxn modelId="{92EE11D0-E43C-4D6C-8D96-7454F69499E7}" type="presOf" srcId="{77A61C1B-A1BF-44A4-8303-E10ECC6B85FF}" destId="{F338421A-89CC-4363-BBD7-1D860F6F23CA}" srcOrd="0" destOrd="0" presId="urn:microsoft.com/office/officeart/2005/8/layout/orgChart1"/>
    <dgm:cxn modelId="{7171CEDF-6E53-40DE-8ECE-ADB373563512}" type="presOf" srcId="{1DD02B5F-34D2-4976-9EC2-4AF94D5C6476}" destId="{170C53FC-E48C-4C05-8C9F-6992EA9826A7}" srcOrd="1" destOrd="0" presId="urn:microsoft.com/office/officeart/2005/8/layout/orgChart1"/>
    <dgm:cxn modelId="{BD098286-7402-430C-8D34-D1DBECED9E79}" srcId="{1DD02B5F-34D2-4976-9EC2-4AF94D5C6476}" destId="{65DCF49F-D9B1-401B-B0A9-86C4D4D91A90}" srcOrd="5" destOrd="0" parTransId="{6DE7151F-A0C9-4EB9-A850-77D52F2DC103}" sibTransId="{1199D7D9-8FE8-4E59-B042-FE3020F9E6D1}"/>
    <dgm:cxn modelId="{E969789C-5F29-4F12-B753-1F089A4D5AD2}" type="presOf" srcId="{7CAD019F-47A1-4700-80A5-ACA2A774626A}" destId="{93091755-76CC-4BB4-927A-198389203F1B}" srcOrd="0" destOrd="0" presId="urn:microsoft.com/office/officeart/2005/8/layout/orgChart1"/>
    <dgm:cxn modelId="{4E55DB0E-4D65-47A7-A729-77B72FB09790}" type="presOf" srcId="{0D4BC5BB-8C92-4815-88D1-7DEB6A4191C2}" destId="{6307E529-10B2-4742-927A-66428690C9E5}" srcOrd="0" destOrd="0" presId="urn:microsoft.com/office/officeart/2005/8/layout/orgChart1"/>
    <dgm:cxn modelId="{D8EA9104-66BE-401F-A6E7-1878BC05E68F}" type="presOf" srcId="{D07337D5-7A1F-4E1F-AF94-55F8CF9178EA}" destId="{BF66C7B2-4AA0-4B53-A4EC-431A988F611C}" srcOrd="1" destOrd="0" presId="urn:microsoft.com/office/officeart/2005/8/layout/orgChart1"/>
    <dgm:cxn modelId="{5413D50E-65F9-4F5F-8317-305A134CCE35}" type="presOf" srcId="{FDA1F4F2-9D7F-45A4-BDF3-9D838EF8F8ED}" destId="{CDEB22E1-C57B-4DDE-B83A-8A80EA496C0D}" srcOrd="0" destOrd="0" presId="urn:microsoft.com/office/officeart/2005/8/layout/orgChart1"/>
    <dgm:cxn modelId="{C4EE7022-F6CF-4786-A5B0-5CB6C5720789}" srcId="{1DD02B5F-34D2-4976-9EC2-4AF94D5C6476}" destId="{71BB4EDB-4A46-49D9-9AF0-A23FF97C4F75}" srcOrd="0" destOrd="0" parTransId="{A8A72916-02DE-4137-B800-DFC99A4FD074}" sibTransId="{BAB86321-1895-4FF7-9182-8D968203FFF4}"/>
    <dgm:cxn modelId="{4A7FD128-0FA5-4D19-8EE6-E998E8382DF7}" type="presOf" srcId="{D8DB6672-F5A7-4E2E-A006-86135F4A17B2}" destId="{B4616C16-B669-4BB4-B485-CB3615701303}" srcOrd="1" destOrd="0" presId="urn:microsoft.com/office/officeart/2005/8/layout/orgChart1"/>
    <dgm:cxn modelId="{C145EF5F-834E-4B63-9419-D8939B5B8744}" type="presOf" srcId="{85BD5695-E32C-4F75-AC4C-E94ED85AE2EB}" destId="{A07EAB63-7D7F-45AC-9C1D-1027DDD9A504}" srcOrd="0" destOrd="0" presId="urn:microsoft.com/office/officeart/2005/8/layout/orgChart1"/>
    <dgm:cxn modelId="{15635A39-9D93-4800-868C-D8DDA963DE1A}" type="presOf" srcId="{D07337D5-7A1F-4E1F-AF94-55F8CF9178EA}" destId="{3BC91377-3C9F-44D7-B646-3E51C86FE0B5}" srcOrd="0" destOrd="0" presId="urn:microsoft.com/office/officeart/2005/8/layout/orgChart1"/>
    <dgm:cxn modelId="{57BBBD5C-1CC2-4ECD-84C6-39E2FD9FF81C}" srcId="{1DD02B5F-34D2-4976-9EC2-4AF94D5C6476}" destId="{85BD5695-E32C-4F75-AC4C-E94ED85AE2EB}" srcOrd="2" destOrd="0" parTransId="{FDA1F4F2-9D7F-45A4-BDF3-9D838EF8F8ED}" sibTransId="{BA167E57-653A-4F4B-AE45-7B5DCC5BBA88}"/>
    <dgm:cxn modelId="{8E64DF85-71A0-4A17-A8C9-3089DE5341D9}" srcId="{146DA976-1E69-419B-B684-BD6DF948CF9C}" destId="{1DD02B5F-34D2-4976-9EC2-4AF94D5C6476}" srcOrd="0" destOrd="0" parTransId="{5CF9A0BF-B813-42EF-9CC4-D2DFC71B52EC}" sibTransId="{907E5F8D-5B8E-4776-BCCD-2406623EBB26}"/>
    <dgm:cxn modelId="{7506B11C-D2A0-474C-B6EF-0435357E5760}" type="presOf" srcId="{A12BE5E3-19EC-4DD5-82DF-4FE2708824BE}" destId="{5F026E9A-3515-45EE-8C8A-16A1F40FA800}" srcOrd="0" destOrd="0" presId="urn:microsoft.com/office/officeart/2005/8/layout/orgChart1"/>
    <dgm:cxn modelId="{FB3EE24D-718F-46CB-9E6D-CFEC2641FA68}" type="presOf" srcId="{67686730-8D48-45C3-8F03-D0DF728494F5}" destId="{9AF974FA-F9B2-476D-8578-9515F6765C12}" srcOrd="0" destOrd="0" presId="urn:microsoft.com/office/officeart/2005/8/layout/orgChart1"/>
    <dgm:cxn modelId="{C9E99C47-1DF9-4922-823C-592FA39449C0}" type="presOf" srcId="{65DCF49F-D9B1-401B-B0A9-86C4D4D91A90}" destId="{0636A7E5-FBF7-4B70-ADD2-345A93D6E70A}" srcOrd="0" destOrd="0" presId="urn:microsoft.com/office/officeart/2005/8/layout/orgChart1"/>
    <dgm:cxn modelId="{F4CC2DB2-5741-46DC-B40D-A10070CA2435}" type="presOf" srcId="{A8A72916-02DE-4137-B800-DFC99A4FD074}" destId="{C4544469-FAAC-4AAC-AE1B-6B36DCF213C2}" srcOrd="0" destOrd="0" presId="urn:microsoft.com/office/officeart/2005/8/layout/orgChart1"/>
    <dgm:cxn modelId="{AA998239-9E4B-4A4B-BA1C-9C9E054DD530}" type="presOf" srcId="{67686730-8D48-45C3-8F03-D0DF728494F5}" destId="{7218CCAA-E815-4FB3-AA43-CE39106D7B69}" srcOrd="1" destOrd="0" presId="urn:microsoft.com/office/officeart/2005/8/layout/orgChart1"/>
    <dgm:cxn modelId="{A3898F77-7D5D-4169-8C06-3CD6359C9BA5}" srcId="{1DD02B5F-34D2-4976-9EC2-4AF94D5C6476}" destId="{D07337D5-7A1F-4E1F-AF94-55F8CF9178EA}" srcOrd="4" destOrd="0" parTransId="{0D4BC5BB-8C92-4815-88D1-7DEB6A4191C2}" sibTransId="{BF299AD9-2006-4C17-A95B-15A5AD4CB240}"/>
    <dgm:cxn modelId="{805C3FC0-045A-4577-98B5-FAFE3E878E82}" type="presOf" srcId="{85BD5695-E32C-4F75-AC4C-E94ED85AE2EB}" destId="{CC1FB3A0-38B9-4FB1-AB67-7B93249272D7}" srcOrd="1" destOrd="0" presId="urn:microsoft.com/office/officeart/2005/8/layout/orgChart1"/>
    <dgm:cxn modelId="{A7454256-BF9B-44AC-8CDD-3E47230EBCD3}" type="presOf" srcId="{6DE7151F-A0C9-4EB9-A850-77D52F2DC103}" destId="{A5EBEF2D-0834-428F-A066-A078F7A308F3}" srcOrd="0" destOrd="0" presId="urn:microsoft.com/office/officeart/2005/8/layout/orgChart1"/>
    <dgm:cxn modelId="{356425EB-668E-499E-89B6-18E05FED24F1}" type="presParOf" srcId="{7233267D-8531-4F11-A768-14A875D9FE1B}" destId="{78C1497F-2F89-4269-BC10-1549EC86D779}" srcOrd="0" destOrd="0" presId="urn:microsoft.com/office/officeart/2005/8/layout/orgChart1"/>
    <dgm:cxn modelId="{959FB4F7-45AE-4E30-8449-12F2848593BB}" type="presParOf" srcId="{78C1497F-2F89-4269-BC10-1549EC86D779}" destId="{0B621284-A88F-4ECA-8385-98283654399E}" srcOrd="0" destOrd="0" presId="urn:microsoft.com/office/officeart/2005/8/layout/orgChart1"/>
    <dgm:cxn modelId="{8B427365-D557-4428-891B-1CC8341D270C}" type="presParOf" srcId="{0B621284-A88F-4ECA-8385-98283654399E}" destId="{EE6E672B-0366-47F9-AD1D-D4D4ABAA19BF}" srcOrd="0" destOrd="0" presId="urn:microsoft.com/office/officeart/2005/8/layout/orgChart1"/>
    <dgm:cxn modelId="{DA622A61-834F-461C-B789-C5E8A6F80FC0}" type="presParOf" srcId="{0B621284-A88F-4ECA-8385-98283654399E}" destId="{170C53FC-E48C-4C05-8C9F-6992EA9826A7}" srcOrd="1" destOrd="0" presId="urn:microsoft.com/office/officeart/2005/8/layout/orgChart1"/>
    <dgm:cxn modelId="{B831FE4B-6C98-4A4D-A9BC-830E1FAA6613}" type="presParOf" srcId="{78C1497F-2F89-4269-BC10-1549EC86D779}" destId="{8794BD5B-505A-43A0-9416-1AE9EAE394E6}" srcOrd="1" destOrd="0" presId="urn:microsoft.com/office/officeart/2005/8/layout/orgChart1"/>
    <dgm:cxn modelId="{BC2E51DB-C849-47A2-B39A-4386A4CB76E8}" type="presParOf" srcId="{8794BD5B-505A-43A0-9416-1AE9EAE394E6}" destId="{C4544469-FAAC-4AAC-AE1B-6B36DCF213C2}" srcOrd="0" destOrd="0" presId="urn:microsoft.com/office/officeart/2005/8/layout/orgChart1"/>
    <dgm:cxn modelId="{4B8A55CA-D356-466D-A396-503662134834}" type="presParOf" srcId="{8794BD5B-505A-43A0-9416-1AE9EAE394E6}" destId="{DAACD187-CD11-4C63-B25B-1FAC064564EF}" srcOrd="1" destOrd="0" presId="urn:microsoft.com/office/officeart/2005/8/layout/orgChart1"/>
    <dgm:cxn modelId="{D7C7D8F0-5A56-419F-9099-B2B52CA79271}" type="presParOf" srcId="{DAACD187-CD11-4C63-B25B-1FAC064564EF}" destId="{DA525B8D-F073-48B4-A831-262142298E7E}" srcOrd="0" destOrd="0" presId="urn:microsoft.com/office/officeart/2005/8/layout/orgChart1"/>
    <dgm:cxn modelId="{3E0C3A65-FDC0-4B31-9614-96FF80403FC9}" type="presParOf" srcId="{DA525B8D-F073-48B4-A831-262142298E7E}" destId="{B55823AB-A3BA-4D1A-807E-022CB22FACBF}" srcOrd="0" destOrd="0" presId="urn:microsoft.com/office/officeart/2005/8/layout/orgChart1"/>
    <dgm:cxn modelId="{AEDE74BA-877F-4BF5-AD78-6B8837B6743C}" type="presParOf" srcId="{DA525B8D-F073-48B4-A831-262142298E7E}" destId="{CFB29DD8-BB0A-49BE-8D2D-681BD7B08112}" srcOrd="1" destOrd="0" presId="urn:microsoft.com/office/officeart/2005/8/layout/orgChart1"/>
    <dgm:cxn modelId="{632119A4-87C2-4D8D-8845-A7E435080BFB}" type="presParOf" srcId="{DAACD187-CD11-4C63-B25B-1FAC064564EF}" destId="{215255B2-8487-4E52-B6AB-C9F6408231E6}" srcOrd="1" destOrd="0" presId="urn:microsoft.com/office/officeart/2005/8/layout/orgChart1"/>
    <dgm:cxn modelId="{1A4B71AB-90D4-4885-8CC4-7939420FF7D9}" type="presParOf" srcId="{DAACD187-CD11-4C63-B25B-1FAC064564EF}" destId="{084BD2BD-BC18-4073-988A-F6E9F9EDB017}" srcOrd="2" destOrd="0" presId="urn:microsoft.com/office/officeart/2005/8/layout/orgChart1"/>
    <dgm:cxn modelId="{7541AFC2-D486-4CA9-9E87-2393C54C73FE}" type="presParOf" srcId="{8794BD5B-505A-43A0-9416-1AE9EAE394E6}" destId="{5F026E9A-3515-45EE-8C8A-16A1F40FA800}" srcOrd="2" destOrd="0" presId="urn:microsoft.com/office/officeart/2005/8/layout/orgChart1"/>
    <dgm:cxn modelId="{974DBC16-CC1B-42A2-BA3F-2649B476F342}" type="presParOf" srcId="{8794BD5B-505A-43A0-9416-1AE9EAE394E6}" destId="{E548A9E7-A41B-40BB-A648-C28AF152EDFE}" srcOrd="3" destOrd="0" presId="urn:microsoft.com/office/officeart/2005/8/layout/orgChart1"/>
    <dgm:cxn modelId="{9AF9E2E8-E846-41DE-BEBE-4CA41AEE284F}" type="presParOf" srcId="{E548A9E7-A41B-40BB-A648-C28AF152EDFE}" destId="{8ED73FEA-0DD8-47EC-97AE-C8F4F91180A2}" srcOrd="0" destOrd="0" presId="urn:microsoft.com/office/officeart/2005/8/layout/orgChart1"/>
    <dgm:cxn modelId="{C052DE0B-280F-4FE8-9021-CF2B562C8A1B}" type="presParOf" srcId="{8ED73FEA-0DD8-47EC-97AE-C8F4F91180A2}" destId="{76FBCC56-98A4-49B9-903F-00B1E5FC9AC3}" srcOrd="0" destOrd="0" presId="urn:microsoft.com/office/officeart/2005/8/layout/orgChart1"/>
    <dgm:cxn modelId="{7E06F09A-283F-4A24-8FE6-00F737D452E0}" type="presParOf" srcId="{8ED73FEA-0DD8-47EC-97AE-C8F4F91180A2}" destId="{25B4761E-804B-4149-93DF-F3C0CAF96DF8}" srcOrd="1" destOrd="0" presId="urn:microsoft.com/office/officeart/2005/8/layout/orgChart1"/>
    <dgm:cxn modelId="{50AD38F8-FC59-4DDF-80EA-D2F9AA804CB2}" type="presParOf" srcId="{E548A9E7-A41B-40BB-A648-C28AF152EDFE}" destId="{B92BB31A-3290-4797-9B88-6E03E99A98DA}" srcOrd="1" destOrd="0" presId="urn:microsoft.com/office/officeart/2005/8/layout/orgChart1"/>
    <dgm:cxn modelId="{F41903B6-75D6-41EA-9EF4-899E261C8457}" type="presParOf" srcId="{E548A9E7-A41B-40BB-A648-C28AF152EDFE}" destId="{D277CD91-C02F-4B61-8545-37DB070BCF72}" srcOrd="2" destOrd="0" presId="urn:microsoft.com/office/officeart/2005/8/layout/orgChart1"/>
    <dgm:cxn modelId="{F3809AFD-5EE5-4891-ACEC-7D7E70BE8285}" type="presParOf" srcId="{8794BD5B-505A-43A0-9416-1AE9EAE394E6}" destId="{CDEB22E1-C57B-4DDE-B83A-8A80EA496C0D}" srcOrd="4" destOrd="0" presId="urn:microsoft.com/office/officeart/2005/8/layout/orgChart1"/>
    <dgm:cxn modelId="{9DFC94D5-70F6-4256-95D8-50282913B178}" type="presParOf" srcId="{8794BD5B-505A-43A0-9416-1AE9EAE394E6}" destId="{1130D3C6-7152-4FE3-9B80-D6C25EF7A244}" srcOrd="5" destOrd="0" presId="urn:microsoft.com/office/officeart/2005/8/layout/orgChart1"/>
    <dgm:cxn modelId="{F3DACB59-4BEC-47D3-A7AB-CC580AC5F4D4}" type="presParOf" srcId="{1130D3C6-7152-4FE3-9B80-D6C25EF7A244}" destId="{FF468C6E-F1EE-4719-AC55-472653D236C1}" srcOrd="0" destOrd="0" presId="urn:microsoft.com/office/officeart/2005/8/layout/orgChart1"/>
    <dgm:cxn modelId="{22386033-0462-4CB3-B267-E7C5A01D771C}" type="presParOf" srcId="{FF468C6E-F1EE-4719-AC55-472653D236C1}" destId="{A07EAB63-7D7F-45AC-9C1D-1027DDD9A504}" srcOrd="0" destOrd="0" presId="urn:microsoft.com/office/officeart/2005/8/layout/orgChart1"/>
    <dgm:cxn modelId="{8E886BFF-299E-4541-A77E-79E6F7D21C1F}" type="presParOf" srcId="{FF468C6E-F1EE-4719-AC55-472653D236C1}" destId="{CC1FB3A0-38B9-4FB1-AB67-7B93249272D7}" srcOrd="1" destOrd="0" presId="urn:microsoft.com/office/officeart/2005/8/layout/orgChart1"/>
    <dgm:cxn modelId="{0D020DCF-8138-454D-A91C-F71F258D7CFC}" type="presParOf" srcId="{1130D3C6-7152-4FE3-9B80-D6C25EF7A244}" destId="{6AD45A09-BD67-4AD0-92D9-CE4C0100384F}" srcOrd="1" destOrd="0" presId="urn:microsoft.com/office/officeart/2005/8/layout/orgChart1"/>
    <dgm:cxn modelId="{642D3461-7909-42CE-B953-CA7B371DD463}" type="presParOf" srcId="{1130D3C6-7152-4FE3-9B80-D6C25EF7A244}" destId="{9A2A4BC8-6761-4B91-B858-E23216523216}" srcOrd="2" destOrd="0" presId="urn:microsoft.com/office/officeart/2005/8/layout/orgChart1"/>
    <dgm:cxn modelId="{70224AEA-D14F-4FB2-AB0F-FAC8FA3A5C60}" type="presParOf" srcId="{8794BD5B-505A-43A0-9416-1AE9EAE394E6}" destId="{F338421A-89CC-4363-BBD7-1D860F6F23CA}" srcOrd="6" destOrd="0" presId="urn:microsoft.com/office/officeart/2005/8/layout/orgChart1"/>
    <dgm:cxn modelId="{8EEFEF2B-C7C1-49A1-8C2B-437A28045BD7}" type="presParOf" srcId="{8794BD5B-505A-43A0-9416-1AE9EAE394E6}" destId="{31744D12-3D7E-46CC-9D67-F7F2DD7326D5}" srcOrd="7" destOrd="0" presId="urn:microsoft.com/office/officeart/2005/8/layout/orgChart1"/>
    <dgm:cxn modelId="{13D2D9D8-9639-483B-A812-0AFAB6BEB17D}" type="presParOf" srcId="{31744D12-3D7E-46CC-9D67-F7F2DD7326D5}" destId="{B3CBF5A6-893E-4EB1-9999-4594F8318385}" srcOrd="0" destOrd="0" presId="urn:microsoft.com/office/officeart/2005/8/layout/orgChart1"/>
    <dgm:cxn modelId="{A32DAC6D-4148-4C9C-AEA0-126EEE9663BC}" type="presParOf" srcId="{B3CBF5A6-893E-4EB1-9999-4594F8318385}" destId="{9AF974FA-F9B2-476D-8578-9515F6765C12}" srcOrd="0" destOrd="0" presId="urn:microsoft.com/office/officeart/2005/8/layout/orgChart1"/>
    <dgm:cxn modelId="{49D2DB71-9753-42F0-9BA5-23EC72921324}" type="presParOf" srcId="{B3CBF5A6-893E-4EB1-9999-4594F8318385}" destId="{7218CCAA-E815-4FB3-AA43-CE39106D7B69}" srcOrd="1" destOrd="0" presId="urn:microsoft.com/office/officeart/2005/8/layout/orgChart1"/>
    <dgm:cxn modelId="{44B2E605-B9FB-445E-A48A-156BBFB9AD79}" type="presParOf" srcId="{31744D12-3D7E-46CC-9D67-F7F2DD7326D5}" destId="{24E6FB84-183C-45CB-8D43-1B0EB9CCD705}" srcOrd="1" destOrd="0" presId="urn:microsoft.com/office/officeart/2005/8/layout/orgChart1"/>
    <dgm:cxn modelId="{B5FB654C-3007-4359-B375-3B14DFB1C963}" type="presParOf" srcId="{31744D12-3D7E-46CC-9D67-F7F2DD7326D5}" destId="{A42653C7-9FAD-4B44-B13D-D75C175F6176}" srcOrd="2" destOrd="0" presId="urn:microsoft.com/office/officeart/2005/8/layout/orgChart1"/>
    <dgm:cxn modelId="{F1468DA1-36E3-4C06-89CC-01963EEB6AD7}" type="presParOf" srcId="{8794BD5B-505A-43A0-9416-1AE9EAE394E6}" destId="{6307E529-10B2-4742-927A-66428690C9E5}" srcOrd="8" destOrd="0" presId="urn:microsoft.com/office/officeart/2005/8/layout/orgChart1"/>
    <dgm:cxn modelId="{6360B559-47A0-416C-A7CE-A3C9589409E7}" type="presParOf" srcId="{8794BD5B-505A-43A0-9416-1AE9EAE394E6}" destId="{E42F5E82-FA74-4D94-9F9A-7D9DEC56522B}" srcOrd="9" destOrd="0" presId="urn:microsoft.com/office/officeart/2005/8/layout/orgChart1"/>
    <dgm:cxn modelId="{B2C8F1BF-997B-4B07-A218-ED4E769EF9C8}" type="presParOf" srcId="{E42F5E82-FA74-4D94-9F9A-7D9DEC56522B}" destId="{E670C930-A54C-4A28-9201-35FB8E247DFF}" srcOrd="0" destOrd="0" presId="urn:microsoft.com/office/officeart/2005/8/layout/orgChart1"/>
    <dgm:cxn modelId="{A2FEEE2B-29BA-40D7-B629-9C74EBA407BD}" type="presParOf" srcId="{E670C930-A54C-4A28-9201-35FB8E247DFF}" destId="{3BC91377-3C9F-44D7-B646-3E51C86FE0B5}" srcOrd="0" destOrd="0" presId="urn:microsoft.com/office/officeart/2005/8/layout/orgChart1"/>
    <dgm:cxn modelId="{8D00E1C5-E756-48F8-8CE5-96B8F8B3E94F}" type="presParOf" srcId="{E670C930-A54C-4A28-9201-35FB8E247DFF}" destId="{BF66C7B2-4AA0-4B53-A4EC-431A988F611C}" srcOrd="1" destOrd="0" presId="urn:microsoft.com/office/officeart/2005/8/layout/orgChart1"/>
    <dgm:cxn modelId="{28705046-5F54-4ED5-8982-DF8B02256BB3}" type="presParOf" srcId="{E42F5E82-FA74-4D94-9F9A-7D9DEC56522B}" destId="{EBC5473A-75E4-4DF5-91ED-3BB8923BE87C}" srcOrd="1" destOrd="0" presId="urn:microsoft.com/office/officeart/2005/8/layout/orgChart1"/>
    <dgm:cxn modelId="{DD7C7F4B-65D4-4A14-B691-BB3E8BEE5A5C}" type="presParOf" srcId="{E42F5E82-FA74-4D94-9F9A-7D9DEC56522B}" destId="{44A3837D-B645-493F-B721-E9DCAA3D77B0}" srcOrd="2" destOrd="0" presId="urn:microsoft.com/office/officeart/2005/8/layout/orgChart1"/>
    <dgm:cxn modelId="{82EE37A7-5471-44E4-BC6B-91CC419EDC16}" type="presParOf" srcId="{8794BD5B-505A-43A0-9416-1AE9EAE394E6}" destId="{A5EBEF2D-0834-428F-A066-A078F7A308F3}" srcOrd="10" destOrd="0" presId="urn:microsoft.com/office/officeart/2005/8/layout/orgChart1"/>
    <dgm:cxn modelId="{EDAF2016-B826-4B75-87ED-73F98F9A90A1}" type="presParOf" srcId="{8794BD5B-505A-43A0-9416-1AE9EAE394E6}" destId="{32C793B0-6B05-48C8-BD89-7BC70D98B235}" srcOrd="11" destOrd="0" presId="urn:microsoft.com/office/officeart/2005/8/layout/orgChart1"/>
    <dgm:cxn modelId="{041B5838-7D01-46CD-9DA1-FC1CBB7BB78A}" type="presParOf" srcId="{32C793B0-6B05-48C8-BD89-7BC70D98B235}" destId="{D456AC12-C3B2-4080-BFAB-C7B5F3A8B745}" srcOrd="0" destOrd="0" presId="urn:microsoft.com/office/officeart/2005/8/layout/orgChart1"/>
    <dgm:cxn modelId="{0C871442-4A83-4F4A-A006-70ED6BAF8993}" type="presParOf" srcId="{D456AC12-C3B2-4080-BFAB-C7B5F3A8B745}" destId="{0636A7E5-FBF7-4B70-ADD2-345A93D6E70A}" srcOrd="0" destOrd="0" presId="urn:microsoft.com/office/officeart/2005/8/layout/orgChart1"/>
    <dgm:cxn modelId="{12F3C138-7D6E-486D-8BA3-59796A768F66}" type="presParOf" srcId="{D456AC12-C3B2-4080-BFAB-C7B5F3A8B745}" destId="{664425CF-870F-4546-B2F1-F2C495C5A319}" srcOrd="1" destOrd="0" presId="urn:microsoft.com/office/officeart/2005/8/layout/orgChart1"/>
    <dgm:cxn modelId="{5A2A3DBE-6D71-4957-9EB7-BDD55B8DF2C2}" type="presParOf" srcId="{32C793B0-6B05-48C8-BD89-7BC70D98B235}" destId="{E704BA23-AABB-4F26-B74B-66323E587E7E}" srcOrd="1" destOrd="0" presId="urn:microsoft.com/office/officeart/2005/8/layout/orgChart1"/>
    <dgm:cxn modelId="{97DE040E-80F3-41A2-8705-C499D4FECDA8}" type="presParOf" srcId="{32C793B0-6B05-48C8-BD89-7BC70D98B235}" destId="{28ACBD77-9FED-4DAE-8293-4A101B89FE26}" srcOrd="2" destOrd="0" presId="urn:microsoft.com/office/officeart/2005/8/layout/orgChart1"/>
    <dgm:cxn modelId="{88409AAE-3BA1-4DBA-82A8-3F614E2B52EF}" type="presParOf" srcId="{8794BD5B-505A-43A0-9416-1AE9EAE394E6}" destId="{93091755-76CC-4BB4-927A-198389203F1B}" srcOrd="12" destOrd="0" presId="urn:microsoft.com/office/officeart/2005/8/layout/orgChart1"/>
    <dgm:cxn modelId="{63ADD0F6-6799-481A-9FB6-6AAA578D83C5}" type="presParOf" srcId="{8794BD5B-505A-43A0-9416-1AE9EAE394E6}" destId="{464D07C5-601A-4A50-9B05-DC56AC5041D0}" srcOrd="13" destOrd="0" presId="urn:microsoft.com/office/officeart/2005/8/layout/orgChart1"/>
    <dgm:cxn modelId="{0C60390C-35B5-4B3F-A945-2F40B1F7BC5B}" type="presParOf" srcId="{464D07C5-601A-4A50-9B05-DC56AC5041D0}" destId="{EB2F6FA6-9A18-461C-B40C-CCBB8935DE4D}" srcOrd="0" destOrd="0" presId="urn:microsoft.com/office/officeart/2005/8/layout/orgChart1"/>
    <dgm:cxn modelId="{F8102534-193B-47C2-B314-3530BF1BED6B}" type="presParOf" srcId="{EB2F6FA6-9A18-461C-B40C-CCBB8935DE4D}" destId="{21055B51-862D-40EE-A602-92406A7E85EA}" srcOrd="0" destOrd="0" presId="urn:microsoft.com/office/officeart/2005/8/layout/orgChart1"/>
    <dgm:cxn modelId="{B73DCC94-7123-482A-AF9E-72A5974A7A82}" type="presParOf" srcId="{EB2F6FA6-9A18-461C-B40C-CCBB8935DE4D}" destId="{B4616C16-B669-4BB4-B485-CB3615701303}" srcOrd="1" destOrd="0" presId="urn:microsoft.com/office/officeart/2005/8/layout/orgChart1"/>
    <dgm:cxn modelId="{5B959FCE-16EA-4E92-81EA-682A2651DB1F}" type="presParOf" srcId="{464D07C5-601A-4A50-9B05-DC56AC5041D0}" destId="{D79F9383-8CC4-4C79-B781-ACC65D57D6B8}" srcOrd="1" destOrd="0" presId="urn:microsoft.com/office/officeart/2005/8/layout/orgChart1"/>
    <dgm:cxn modelId="{EEAFBB96-98EC-4A06-B30E-4AA738C40985}" type="presParOf" srcId="{464D07C5-601A-4A50-9B05-DC56AC5041D0}" destId="{E33F0AFD-9B64-401F-A683-691AF56BCAE3}" srcOrd="2" destOrd="0" presId="urn:microsoft.com/office/officeart/2005/8/layout/orgChart1"/>
    <dgm:cxn modelId="{671784E9-69B3-4D24-89E3-9DA0E8FBCCD3}" type="presParOf" srcId="{78C1497F-2F89-4269-BC10-1549EC86D779}" destId="{5E669EE9-E9A2-4AA5-8C5C-6915DB23EC6C}"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93091755-76CC-4BB4-927A-198389203F1B}">
      <dsp:nvSpPr>
        <dsp:cNvPr id="0" name=""/>
        <dsp:cNvSpPr/>
      </dsp:nvSpPr>
      <dsp:spPr>
        <a:xfrm>
          <a:off x="3316922" y="393581"/>
          <a:ext cx="2851371" cy="164955"/>
        </a:xfrm>
        <a:custGeom>
          <a:avLst/>
          <a:gdLst/>
          <a:ahLst/>
          <a:cxnLst/>
          <a:rect l="0" t="0" r="0" b="0"/>
          <a:pathLst>
            <a:path>
              <a:moveTo>
                <a:pt x="0" y="0"/>
              </a:moveTo>
              <a:lnTo>
                <a:pt x="0" y="82477"/>
              </a:lnTo>
              <a:lnTo>
                <a:pt x="2851371" y="82477"/>
              </a:lnTo>
              <a:lnTo>
                <a:pt x="2851371" y="16495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A5EBEF2D-0834-428F-A066-A078F7A308F3}">
      <dsp:nvSpPr>
        <dsp:cNvPr id="0" name=""/>
        <dsp:cNvSpPr/>
      </dsp:nvSpPr>
      <dsp:spPr>
        <a:xfrm>
          <a:off x="3316922" y="393581"/>
          <a:ext cx="1900914" cy="164955"/>
        </a:xfrm>
        <a:custGeom>
          <a:avLst/>
          <a:gdLst/>
          <a:ahLst/>
          <a:cxnLst/>
          <a:rect l="0" t="0" r="0" b="0"/>
          <a:pathLst>
            <a:path>
              <a:moveTo>
                <a:pt x="0" y="0"/>
              </a:moveTo>
              <a:lnTo>
                <a:pt x="0" y="82477"/>
              </a:lnTo>
              <a:lnTo>
                <a:pt x="1900914" y="82477"/>
              </a:lnTo>
              <a:lnTo>
                <a:pt x="1900914" y="16495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6307E529-10B2-4742-927A-66428690C9E5}">
      <dsp:nvSpPr>
        <dsp:cNvPr id="0" name=""/>
        <dsp:cNvSpPr/>
      </dsp:nvSpPr>
      <dsp:spPr>
        <a:xfrm>
          <a:off x="3316922" y="393581"/>
          <a:ext cx="950457" cy="164955"/>
        </a:xfrm>
        <a:custGeom>
          <a:avLst/>
          <a:gdLst/>
          <a:ahLst/>
          <a:cxnLst/>
          <a:rect l="0" t="0" r="0" b="0"/>
          <a:pathLst>
            <a:path>
              <a:moveTo>
                <a:pt x="0" y="0"/>
              </a:moveTo>
              <a:lnTo>
                <a:pt x="0" y="82477"/>
              </a:lnTo>
              <a:lnTo>
                <a:pt x="950457" y="82477"/>
              </a:lnTo>
              <a:lnTo>
                <a:pt x="950457" y="16495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338421A-89CC-4363-BBD7-1D860F6F23CA}">
      <dsp:nvSpPr>
        <dsp:cNvPr id="0" name=""/>
        <dsp:cNvSpPr/>
      </dsp:nvSpPr>
      <dsp:spPr>
        <a:xfrm>
          <a:off x="3271202" y="393581"/>
          <a:ext cx="91440" cy="164955"/>
        </a:xfrm>
        <a:custGeom>
          <a:avLst/>
          <a:gdLst/>
          <a:ahLst/>
          <a:cxnLst/>
          <a:rect l="0" t="0" r="0" b="0"/>
          <a:pathLst>
            <a:path>
              <a:moveTo>
                <a:pt x="45720" y="0"/>
              </a:moveTo>
              <a:lnTo>
                <a:pt x="45720" y="16495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DEB22E1-C57B-4DDE-B83A-8A80EA496C0D}">
      <dsp:nvSpPr>
        <dsp:cNvPr id="0" name=""/>
        <dsp:cNvSpPr/>
      </dsp:nvSpPr>
      <dsp:spPr>
        <a:xfrm>
          <a:off x="2366465" y="393581"/>
          <a:ext cx="950457" cy="164955"/>
        </a:xfrm>
        <a:custGeom>
          <a:avLst/>
          <a:gdLst/>
          <a:ahLst/>
          <a:cxnLst/>
          <a:rect l="0" t="0" r="0" b="0"/>
          <a:pathLst>
            <a:path>
              <a:moveTo>
                <a:pt x="950457" y="0"/>
              </a:moveTo>
              <a:lnTo>
                <a:pt x="950457" y="82477"/>
              </a:lnTo>
              <a:lnTo>
                <a:pt x="0" y="82477"/>
              </a:lnTo>
              <a:lnTo>
                <a:pt x="0" y="16495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F026E9A-3515-45EE-8C8A-16A1F40FA800}">
      <dsp:nvSpPr>
        <dsp:cNvPr id="0" name=""/>
        <dsp:cNvSpPr/>
      </dsp:nvSpPr>
      <dsp:spPr>
        <a:xfrm>
          <a:off x="1416008" y="393581"/>
          <a:ext cx="1900914" cy="164955"/>
        </a:xfrm>
        <a:custGeom>
          <a:avLst/>
          <a:gdLst/>
          <a:ahLst/>
          <a:cxnLst/>
          <a:rect l="0" t="0" r="0" b="0"/>
          <a:pathLst>
            <a:path>
              <a:moveTo>
                <a:pt x="1900914" y="0"/>
              </a:moveTo>
              <a:lnTo>
                <a:pt x="1900914" y="82477"/>
              </a:lnTo>
              <a:lnTo>
                <a:pt x="0" y="82477"/>
              </a:lnTo>
              <a:lnTo>
                <a:pt x="0" y="16495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C4544469-FAAC-4AAC-AE1B-6B36DCF213C2}">
      <dsp:nvSpPr>
        <dsp:cNvPr id="0" name=""/>
        <dsp:cNvSpPr/>
      </dsp:nvSpPr>
      <dsp:spPr>
        <a:xfrm>
          <a:off x="465551" y="393581"/>
          <a:ext cx="2851371" cy="164955"/>
        </a:xfrm>
        <a:custGeom>
          <a:avLst/>
          <a:gdLst/>
          <a:ahLst/>
          <a:cxnLst/>
          <a:rect l="0" t="0" r="0" b="0"/>
          <a:pathLst>
            <a:path>
              <a:moveTo>
                <a:pt x="2851371" y="0"/>
              </a:moveTo>
              <a:lnTo>
                <a:pt x="2851371" y="82477"/>
              </a:lnTo>
              <a:lnTo>
                <a:pt x="0" y="82477"/>
              </a:lnTo>
              <a:lnTo>
                <a:pt x="0" y="164955"/>
              </a:lnTo>
            </a:path>
          </a:pathLst>
        </a:custGeom>
        <a:noFill/>
        <a:ln w="12700" cap="flat" cmpd="sng" algn="ctr">
          <a:solidFill>
            <a:schemeClr val="accent1">
              <a:shade val="60000"/>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EE6E672B-0366-47F9-AD1D-D4D4ABAA19BF}">
      <dsp:nvSpPr>
        <dsp:cNvPr id="0" name=""/>
        <dsp:cNvSpPr/>
      </dsp:nvSpPr>
      <dsp:spPr>
        <a:xfrm>
          <a:off x="1567091" y="830"/>
          <a:ext cx="3499661" cy="392750"/>
        </a:xfrm>
        <a:prstGeom prst="roundRect">
          <a:avLst/>
        </a:prstGeom>
        <a:solidFill>
          <a:schemeClr val="accent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lvl="0" algn="ctr" defTabSz="533400">
            <a:lnSpc>
              <a:spcPct val="90000"/>
            </a:lnSpc>
            <a:spcBef>
              <a:spcPct val="0"/>
            </a:spcBef>
            <a:spcAft>
              <a:spcPct val="35000"/>
            </a:spcAft>
          </a:pPr>
          <a:r>
            <a:rPr lang="fr-FR" sz="1200" b="1" kern="1200"/>
            <a:t>Flagship indicators </a:t>
          </a:r>
          <a:r>
            <a:rPr lang="fr-FR" sz="1200" b="0" i="1" kern="1200"/>
            <a:t>(Level 1)</a:t>
          </a:r>
        </a:p>
      </dsp:txBody>
      <dsp:txXfrm>
        <a:off x="1586263" y="20002"/>
        <a:ext cx="3461317" cy="354406"/>
      </dsp:txXfrm>
    </dsp:sp>
    <dsp:sp modelId="{B55823AB-A3BA-4D1A-807E-022CB22FACBF}">
      <dsp:nvSpPr>
        <dsp:cNvPr id="0" name=""/>
        <dsp:cNvSpPr/>
      </dsp:nvSpPr>
      <dsp:spPr>
        <a:xfrm>
          <a:off x="72800" y="558537"/>
          <a:ext cx="785501" cy="1459297"/>
        </a:xfrm>
        <a:prstGeom prst="rect">
          <a:avLst/>
        </a:prstGeom>
        <a:solidFill>
          <a:schemeClr val="accent1">
            <a:lumMod val="5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fr-FR" sz="1100" b="1" kern="1200"/>
            <a:t>Energy</a:t>
          </a:r>
        </a:p>
        <a:p>
          <a:pPr lvl="0" algn="ctr" defTabSz="488950">
            <a:lnSpc>
              <a:spcPct val="90000"/>
            </a:lnSpc>
            <a:spcBef>
              <a:spcPct val="0"/>
            </a:spcBef>
            <a:spcAft>
              <a:spcPct val="35000"/>
            </a:spcAft>
          </a:pPr>
          <a:endParaRPr lang="fr-FR" sz="1100" kern="1200"/>
        </a:p>
        <a:p>
          <a:pPr lvl="0" algn="ctr" defTabSz="488950">
            <a:lnSpc>
              <a:spcPct val="90000"/>
            </a:lnSpc>
            <a:spcBef>
              <a:spcPct val="0"/>
            </a:spcBef>
            <a:spcAft>
              <a:spcPct val="35000"/>
            </a:spcAft>
          </a:pPr>
          <a:r>
            <a:rPr lang="fr-FR" sz="1100" i="1" kern="1200"/>
            <a:t>Level 2</a:t>
          </a:r>
        </a:p>
        <a:p>
          <a:pPr lvl="0" algn="ctr" defTabSz="488950">
            <a:lnSpc>
              <a:spcPct val="90000"/>
            </a:lnSpc>
            <a:spcBef>
              <a:spcPct val="0"/>
            </a:spcBef>
            <a:spcAft>
              <a:spcPct val="35000"/>
            </a:spcAft>
          </a:pPr>
          <a:r>
            <a:rPr lang="fr-FR" sz="1100" i="1" kern="1200"/>
            <a:t>------</a:t>
          </a:r>
        </a:p>
        <a:p>
          <a:pPr lvl="0" algn="ctr" defTabSz="488950">
            <a:lnSpc>
              <a:spcPct val="90000"/>
            </a:lnSpc>
            <a:spcBef>
              <a:spcPct val="0"/>
            </a:spcBef>
            <a:spcAft>
              <a:spcPct val="35000"/>
            </a:spcAft>
          </a:pPr>
          <a:r>
            <a:rPr lang="fr-FR" sz="1100" i="1" kern="1200"/>
            <a:t>Level 3</a:t>
          </a:r>
        </a:p>
      </dsp:txBody>
      <dsp:txXfrm>
        <a:off x="72800" y="558537"/>
        <a:ext cx="785501" cy="1459297"/>
      </dsp:txXfrm>
    </dsp:sp>
    <dsp:sp modelId="{76FBCC56-98A4-49B9-903F-00B1E5FC9AC3}">
      <dsp:nvSpPr>
        <dsp:cNvPr id="0" name=""/>
        <dsp:cNvSpPr/>
      </dsp:nvSpPr>
      <dsp:spPr>
        <a:xfrm>
          <a:off x="1023257" y="558537"/>
          <a:ext cx="785501" cy="1459297"/>
        </a:xfrm>
        <a:prstGeom prst="rect">
          <a:avLst/>
        </a:prstGeom>
        <a:solidFill>
          <a:schemeClr val="accent1">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fr-FR" sz="1100" b="1" kern="1200"/>
            <a:t>Transports</a:t>
          </a:r>
        </a:p>
        <a:p>
          <a:pPr lvl="0" algn="ctr" defTabSz="488950">
            <a:lnSpc>
              <a:spcPct val="90000"/>
            </a:lnSpc>
            <a:spcBef>
              <a:spcPct val="0"/>
            </a:spcBef>
            <a:spcAft>
              <a:spcPct val="35000"/>
            </a:spcAft>
          </a:pPr>
          <a:endParaRPr lang="fr-FR" sz="1100" kern="1200"/>
        </a:p>
        <a:p>
          <a:pPr lvl="0" algn="ctr" defTabSz="488950">
            <a:lnSpc>
              <a:spcPct val="90000"/>
            </a:lnSpc>
            <a:spcBef>
              <a:spcPct val="0"/>
            </a:spcBef>
            <a:spcAft>
              <a:spcPct val="35000"/>
            </a:spcAft>
          </a:pPr>
          <a:r>
            <a:rPr lang="fr-FR" sz="1100" i="1" kern="1200"/>
            <a:t>Level 2</a:t>
          </a:r>
        </a:p>
        <a:p>
          <a:pPr lvl="0" algn="ctr" defTabSz="488950">
            <a:lnSpc>
              <a:spcPct val="90000"/>
            </a:lnSpc>
            <a:spcBef>
              <a:spcPct val="0"/>
            </a:spcBef>
            <a:spcAft>
              <a:spcPct val="35000"/>
            </a:spcAft>
          </a:pPr>
          <a:r>
            <a:rPr lang="fr-FR" sz="1100" i="1" kern="1200"/>
            <a:t>------</a:t>
          </a:r>
        </a:p>
        <a:p>
          <a:pPr lvl="0" algn="ctr" defTabSz="488950">
            <a:lnSpc>
              <a:spcPct val="90000"/>
            </a:lnSpc>
            <a:spcBef>
              <a:spcPct val="0"/>
            </a:spcBef>
            <a:spcAft>
              <a:spcPct val="35000"/>
            </a:spcAft>
          </a:pPr>
          <a:r>
            <a:rPr lang="fr-FR" sz="1100" i="1" kern="1200"/>
            <a:t>Level 3</a:t>
          </a:r>
        </a:p>
      </dsp:txBody>
      <dsp:txXfrm>
        <a:off x="1023257" y="558537"/>
        <a:ext cx="785501" cy="1459297"/>
      </dsp:txXfrm>
    </dsp:sp>
    <dsp:sp modelId="{A07EAB63-7D7F-45AC-9C1D-1027DDD9A504}">
      <dsp:nvSpPr>
        <dsp:cNvPr id="0" name=""/>
        <dsp:cNvSpPr/>
      </dsp:nvSpPr>
      <dsp:spPr>
        <a:xfrm>
          <a:off x="1973714" y="558537"/>
          <a:ext cx="785501" cy="1459297"/>
        </a:xfrm>
        <a:prstGeom prst="rect">
          <a:avLst/>
        </a:prstGeom>
        <a:solidFill>
          <a:schemeClr val="accent5"/>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fr-FR" sz="1100" b="1" kern="1200"/>
            <a:t>Buildings</a:t>
          </a:r>
        </a:p>
        <a:p>
          <a:pPr lvl="0" algn="ctr" defTabSz="488950">
            <a:lnSpc>
              <a:spcPct val="90000"/>
            </a:lnSpc>
            <a:spcBef>
              <a:spcPct val="0"/>
            </a:spcBef>
            <a:spcAft>
              <a:spcPct val="35000"/>
            </a:spcAft>
          </a:pPr>
          <a:endParaRPr lang="fr-FR" sz="1100" kern="1200"/>
        </a:p>
        <a:p>
          <a:pPr lvl="0" algn="ctr" defTabSz="488950">
            <a:lnSpc>
              <a:spcPct val="90000"/>
            </a:lnSpc>
            <a:spcBef>
              <a:spcPct val="0"/>
            </a:spcBef>
            <a:spcAft>
              <a:spcPct val="35000"/>
            </a:spcAft>
          </a:pPr>
          <a:r>
            <a:rPr lang="fr-FR" sz="1100" i="1" kern="1200"/>
            <a:t>Level 2</a:t>
          </a:r>
        </a:p>
        <a:p>
          <a:pPr lvl="0" algn="ctr" defTabSz="488950">
            <a:lnSpc>
              <a:spcPct val="90000"/>
            </a:lnSpc>
            <a:spcBef>
              <a:spcPct val="0"/>
            </a:spcBef>
            <a:spcAft>
              <a:spcPct val="35000"/>
            </a:spcAft>
          </a:pPr>
          <a:r>
            <a:rPr lang="fr-FR" sz="1100" i="1" kern="1200"/>
            <a:t>------</a:t>
          </a:r>
        </a:p>
        <a:p>
          <a:pPr lvl="0" algn="ctr" defTabSz="488950">
            <a:lnSpc>
              <a:spcPct val="90000"/>
            </a:lnSpc>
            <a:spcBef>
              <a:spcPct val="0"/>
            </a:spcBef>
            <a:spcAft>
              <a:spcPct val="35000"/>
            </a:spcAft>
          </a:pPr>
          <a:r>
            <a:rPr lang="fr-FR" sz="1100" i="1" kern="1200"/>
            <a:t>Level 3</a:t>
          </a:r>
        </a:p>
      </dsp:txBody>
      <dsp:txXfrm>
        <a:off x="1973714" y="558537"/>
        <a:ext cx="785501" cy="1459297"/>
      </dsp:txXfrm>
    </dsp:sp>
    <dsp:sp modelId="{9AF974FA-F9B2-476D-8578-9515F6765C12}">
      <dsp:nvSpPr>
        <dsp:cNvPr id="0" name=""/>
        <dsp:cNvSpPr/>
      </dsp:nvSpPr>
      <dsp:spPr>
        <a:xfrm>
          <a:off x="2924171" y="558537"/>
          <a:ext cx="785501" cy="1459297"/>
        </a:xfrm>
        <a:prstGeom prst="rect">
          <a:avLst/>
        </a:prstGeom>
        <a:solidFill>
          <a:schemeClr val="accent5">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fr-FR" sz="1100" b="1" kern="1200">
              <a:solidFill>
                <a:sysClr val="windowText" lastClr="000000"/>
              </a:solidFill>
            </a:rPr>
            <a:t>Industry</a:t>
          </a:r>
        </a:p>
        <a:p>
          <a:pPr lvl="0" algn="ctr" defTabSz="488950">
            <a:lnSpc>
              <a:spcPct val="90000"/>
            </a:lnSpc>
            <a:spcBef>
              <a:spcPct val="0"/>
            </a:spcBef>
            <a:spcAft>
              <a:spcPct val="35000"/>
            </a:spcAft>
          </a:pPr>
          <a:endParaRPr lang="fr-FR" sz="1100" kern="1200">
            <a:solidFill>
              <a:sysClr val="windowText" lastClr="000000"/>
            </a:solidFill>
          </a:endParaRPr>
        </a:p>
        <a:p>
          <a:pPr lvl="0" algn="ctr" defTabSz="488950">
            <a:lnSpc>
              <a:spcPct val="90000"/>
            </a:lnSpc>
            <a:spcBef>
              <a:spcPct val="0"/>
            </a:spcBef>
            <a:spcAft>
              <a:spcPct val="35000"/>
            </a:spcAft>
          </a:pPr>
          <a:r>
            <a:rPr lang="fr-FR" sz="1100" i="1" kern="1200">
              <a:solidFill>
                <a:sysClr val="windowText" lastClr="000000"/>
              </a:solidFill>
            </a:rPr>
            <a:t>Level 2</a:t>
          </a:r>
        </a:p>
        <a:p>
          <a:pPr lvl="0" algn="ctr" defTabSz="488950">
            <a:lnSpc>
              <a:spcPct val="90000"/>
            </a:lnSpc>
            <a:spcBef>
              <a:spcPct val="0"/>
            </a:spcBef>
            <a:spcAft>
              <a:spcPct val="35000"/>
            </a:spcAft>
          </a:pPr>
          <a:r>
            <a:rPr lang="fr-FR" sz="1100" i="1" kern="1200">
              <a:solidFill>
                <a:sysClr val="windowText" lastClr="000000"/>
              </a:solidFill>
            </a:rPr>
            <a:t>------</a:t>
          </a:r>
        </a:p>
        <a:p>
          <a:pPr lvl="0" algn="ctr" defTabSz="488950">
            <a:lnSpc>
              <a:spcPct val="90000"/>
            </a:lnSpc>
            <a:spcBef>
              <a:spcPct val="0"/>
            </a:spcBef>
            <a:spcAft>
              <a:spcPct val="35000"/>
            </a:spcAft>
          </a:pPr>
          <a:r>
            <a:rPr lang="fr-FR" sz="1100" i="1" kern="1200">
              <a:solidFill>
                <a:sysClr val="windowText" lastClr="000000"/>
              </a:solidFill>
            </a:rPr>
            <a:t>Level 3</a:t>
          </a:r>
        </a:p>
      </dsp:txBody>
      <dsp:txXfrm>
        <a:off x="2924171" y="558537"/>
        <a:ext cx="785501" cy="1459297"/>
      </dsp:txXfrm>
    </dsp:sp>
    <dsp:sp modelId="{3BC91377-3C9F-44D7-B646-3E51C86FE0B5}">
      <dsp:nvSpPr>
        <dsp:cNvPr id="0" name=""/>
        <dsp:cNvSpPr/>
      </dsp:nvSpPr>
      <dsp:spPr>
        <a:xfrm>
          <a:off x="3874628" y="558537"/>
          <a:ext cx="785501" cy="1459297"/>
        </a:xfrm>
        <a:prstGeom prst="rect">
          <a:avLst/>
        </a:prstGeom>
        <a:solidFill>
          <a:schemeClr val="accent1">
            <a:lumMod val="60000"/>
            <a:lumOff val="4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fr-FR" sz="1100" b="1" kern="1200">
              <a:solidFill>
                <a:sysClr val="windowText" lastClr="000000"/>
              </a:solidFill>
            </a:rPr>
            <a:t>Agriculture</a:t>
          </a:r>
        </a:p>
        <a:p>
          <a:pPr lvl="0" algn="ctr" defTabSz="488950">
            <a:lnSpc>
              <a:spcPct val="90000"/>
            </a:lnSpc>
            <a:spcBef>
              <a:spcPct val="0"/>
            </a:spcBef>
            <a:spcAft>
              <a:spcPct val="35000"/>
            </a:spcAft>
          </a:pPr>
          <a:endParaRPr lang="fr-FR" sz="1100" kern="1200">
            <a:solidFill>
              <a:sysClr val="windowText" lastClr="000000"/>
            </a:solidFill>
          </a:endParaRPr>
        </a:p>
        <a:p>
          <a:pPr lvl="0" algn="ctr" defTabSz="488950">
            <a:lnSpc>
              <a:spcPct val="90000"/>
            </a:lnSpc>
            <a:spcBef>
              <a:spcPct val="0"/>
            </a:spcBef>
            <a:spcAft>
              <a:spcPct val="35000"/>
            </a:spcAft>
          </a:pPr>
          <a:r>
            <a:rPr lang="fr-FR" sz="1100" i="1" kern="1200">
              <a:solidFill>
                <a:sysClr val="windowText" lastClr="000000"/>
              </a:solidFill>
            </a:rPr>
            <a:t>Level 2</a:t>
          </a:r>
        </a:p>
        <a:p>
          <a:pPr lvl="0" algn="ctr" defTabSz="488950">
            <a:lnSpc>
              <a:spcPct val="90000"/>
            </a:lnSpc>
            <a:spcBef>
              <a:spcPct val="0"/>
            </a:spcBef>
            <a:spcAft>
              <a:spcPct val="35000"/>
            </a:spcAft>
          </a:pPr>
          <a:r>
            <a:rPr lang="fr-FR" sz="1100" i="1" kern="1200">
              <a:solidFill>
                <a:sysClr val="windowText" lastClr="000000"/>
              </a:solidFill>
            </a:rPr>
            <a:t>------</a:t>
          </a:r>
        </a:p>
        <a:p>
          <a:pPr lvl="0" algn="ctr" defTabSz="488950">
            <a:lnSpc>
              <a:spcPct val="90000"/>
            </a:lnSpc>
            <a:spcBef>
              <a:spcPct val="0"/>
            </a:spcBef>
            <a:spcAft>
              <a:spcPct val="35000"/>
            </a:spcAft>
          </a:pPr>
          <a:r>
            <a:rPr lang="fr-FR" sz="1100" i="1" kern="1200">
              <a:solidFill>
                <a:sysClr val="windowText" lastClr="000000"/>
              </a:solidFill>
            </a:rPr>
            <a:t>Level 3</a:t>
          </a:r>
        </a:p>
      </dsp:txBody>
      <dsp:txXfrm>
        <a:off x="3874628" y="558537"/>
        <a:ext cx="785501" cy="1459297"/>
      </dsp:txXfrm>
    </dsp:sp>
    <dsp:sp modelId="{0636A7E5-FBF7-4B70-ADD2-345A93D6E70A}">
      <dsp:nvSpPr>
        <dsp:cNvPr id="0" name=""/>
        <dsp:cNvSpPr/>
      </dsp:nvSpPr>
      <dsp:spPr>
        <a:xfrm>
          <a:off x="4825085" y="558537"/>
          <a:ext cx="785501" cy="1459297"/>
        </a:xfrm>
        <a:prstGeom prst="rect">
          <a:avLst/>
        </a:prstGeom>
        <a:solidFill>
          <a:schemeClr val="accent1">
            <a:lumMod val="40000"/>
            <a:lumOff val="6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fr-FR" sz="1100" b="1" kern="1200">
              <a:solidFill>
                <a:sysClr val="windowText" lastClr="000000"/>
              </a:solidFill>
            </a:rPr>
            <a:t>Waste</a:t>
          </a:r>
        </a:p>
        <a:p>
          <a:pPr lvl="0" algn="ctr" defTabSz="488950">
            <a:lnSpc>
              <a:spcPct val="90000"/>
            </a:lnSpc>
            <a:spcBef>
              <a:spcPct val="0"/>
            </a:spcBef>
            <a:spcAft>
              <a:spcPct val="35000"/>
            </a:spcAft>
          </a:pPr>
          <a:endParaRPr lang="fr-FR" sz="1100" i="1" kern="1200">
            <a:solidFill>
              <a:sysClr val="windowText" lastClr="000000"/>
            </a:solidFill>
          </a:endParaRPr>
        </a:p>
        <a:p>
          <a:pPr lvl="0" algn="ctr" defTabSz="488950">
            <a:lnSpc>
              <a:spcPct val="90000"/>
            </a:lnSpc>
            <a:spcBef>
              <a:spcPct val="0"/>
            </a:spcBef>
            <a:spcAft>
              <a:spcPct val="35000"/>
            </a:spcAft>
          </a:pPr>
          <a:r>
            <a:rPr lang="fr-FR" sz="1100" i="1" kern="1200">
              <a:solidFill>
                <a:sysClr val="windowText" lastClr="000000"/>
              </a:solidFill>
            </a:rPr>
            <a:t>Level 2</a:t>
          </a:r>
        </a:p>
        <a:p>
          <a:pPr lvl="0" algn="ctr" defTabSz="488950">
            <a:lnSpc>
              <a:spcPct val="90000"/>
            </a:lnSpc>
            <a:spcBef>
              <a:spcPct val="0"/>
            </a:spcBef>
            <a:spcAft>
              <a:spcPct val="35000"/>
            </a:spcAft>
          </a:pPr>
          <a:r>
            <a:rPr lang="fr-FR" sz="1100" i="1" kern="1200">
              <a:solidFill>
                <a:sysClr val="windowText" lastClr="000000"/>
              </a:solidFill>
            </a:rPr>
            <a:t>------</a:t>
          </a:r>
        </a:p>
        <a:p>
          <a:pPr lvl="0" algn="ctr" defTabSz="488950">
            <a:lnSpc>
              <a:spcPct val="90000"/>
            </a:lnSpc>
            <a:spcBef>
              <a:spcPct val="0"/>
            </a:spcBef>
            <a:spcAft>
              <a:spcPct val="35000"/>
            </a:spcAft>
          </a:pPr>
          <a:r>
            <a:rPr lang="fr-FR" sz="1100" i="1" kern="1200">
              <a:solidFill>
                <a:sysClr val="windowText" lastClr="000000"/>
              </a:solidFill>
            </a:rPr>
            <a:t>Level 3</a:t>
          </a:r>
        </a:p>
      </dsp:txBody>
      <dsp:txXfrm>
        <a:off x="4825085" y="558537"/>
        <a:ext cx="785501" cy="1459297"/>
      </dsp:txXfrm>
    </dsp:sp>
    <dsp:sp modelId="{21055B51-862D-40EE-A602-92406A7E85EA}">
      <dsp:nvSpPr>
        <dsp:cNvPr id="0" name=""/>
        <dsp:cNvSpPr/>
      </dsp:nvSpPr>
      <dsp:spPr>
        <a:xfrm>
          <a:off x="5775542" y="558537"/>
          <a:ext cx="785501" cy="1459297"/>
        </a:xfrm>
        <a:prstGeom prst="rect">
          <a:avLst/>
        </a:prstGeom>
        <a:solidFill>
          <a:schemeClr val="accent5">
            <a:lumMod val="20000"/>
            <a:lumOff val="80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fr-FR" sz="1100" b="1" kern="1200">
              <a:solidFill>
                <a:sysClr val="windowText" lastClr="000000"/>
              </a:solidFill>
            </a:rPr>
            <a:t>Forests and carbon sinks</a:t>
          </a:r>
        </a:p>
        <a:p>
          <a:pPr lvl="0" algn="ctr" defTabSz="488950">
            <a:lnSpc>
              <a:spcPct val="90000"/>
            </a:lnSpc>
            <a:spcBef>
              <a:spcPct val="0"/>
            </a:spcBef>
            <a:spcAft>
              <a:spcPct val="35000"/>
            </a:spcAft>
          </a:pPr>
          <a:r>
            <a:rPr lang="fr-FR" sz="1100" i="1" kern="1200">
              <a:solidFill>
                <a:sysClr val="windowText" lastClr="000000"/>
              </a:solidFill>
            </a:rPr>
            <a:t>Level 2</a:t>
          </a:r>
        </a:p>
        <a:p>
          <a:pPr lvl="0" algn="ctr" defTabSz="488950">
            <a:lnSpc>
              <a:spcPct val="90000"/>
            </a:lnSpc>
            <a:spcBef>
              <a:spcPct val="0"/>
            </a:spcBef>
            <a:spcAft>
              <a:spcPct val="35000"/>
            </a:spcAft>
          </a:pPr>
          <a:r>
            <a:rPr lang="fr-FR" sz="1100" i="1" kern="1200">
              <a:solidFill>
                <a:sysClr val="windowText" lastClr="000000"/>
              </a:solidFill>
            </a:rPr>
            <a:t>------</a:t>
          </a:r>
        </a:p>
        <a:p>
          <a:pPr lvl="0" algn="ctr" defTabSz="488950">
            <a:lnSpc>
              <a:spcPct val="90000"/>
            </a:lnSpc>
            <a:spcBef>
              <a:spcPct val="0"/>
            </a:spcBef>
            <a:spcAft>
              <a:spcPct val="35000"/>
            </a:spcAft>
          </a:pPr>
          <a:r>
            <a:rPr lang="fr-FR" sz="1100" i="1" kern="1200">
              <a:solidFill>
                <a:sysClr val="windowText" lastClr="000000"/>
              </a:solidFill>
            </a:rPr>
            <a:t>Level 3</a:t>
          </a:r>
        </a:p>
      </dsp:txBody>
      <dsp:txXfrm>
        <a:off x="5775542" y="558537"/>
        <a:ext cx="785501" cy="1459297"/>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xdr:col>
      <xdr:colOff>736600</xdr:colOff>
      <xdr:row>12</xdr:row>
      <xdr:rowOff>76200</xdr:rowOff>
    </xdr:from>
    <xdr:to>
      <xdr:col>1</xdr:col>
      <xdr:colOff>7370445</xdr:colOff>
      <xdr:row>12</xdr:row>
      <xdr:rowOff>2094865</xdr:rowOff>
    </xdr:to>
    <xdr:graphicFrame macro="">
      <xdr:nvGraphicFramePr>
        <xdr:cNvPr id="23" name="Diagramme 22">
          <a:extLst>
            <a:ext uri="{FF2B5EF4-FFF2-40B4-BE49-F238E27FC236}">
              <a16:creationId xmlns:a16="http://schemas.microsoft.com/office/drawing/2014/main" id="{C9084D2A-E4D6-46AD-93E0-B4401122E88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0"/>
  <sheetViews>
    <sheetView tabSelected="1" zoomScaleNormal="100" workbookViewId="0">
      <selection activeCell="B5" sqref="B5"/>
    </sheetView>
  </sheetViews>
  <sheetFormatPr baseColWidth="10" defaultRowHeight="15" x14ac:dyDescent="0.25"/>
  <cols>
    <col min="2" max="2" width="143.7109375" style="50" customWidth="1"/>
    <col min="4" max="4" width="17.5703125" customWidth="1"/>
  </cols>
  <sheetData>
    <row r="1" spans="2:10" ht="15.75" thickBot="1" x14ac:dyDescent="0.3"/>
    <row r="2" spans="2:10" ht="37.5" customHeight="1" thickBot="1" x14ac:dyDescent="0.3">
      <c r="B2" s="72" t="s">
        <v>92</v>
      </c>
    </row>
    <row r="3" spans="2:10" ht="15.75" thickBot="1" x14ac:dyDescent="0.3">
      <c r="E3" s="66"/>
      <c r="F3" s="66"/>
      <c r="G3" s="66"/>
      <c r="H3" s="66"/>
      <c r="I3" s="66"/>
      <c r="J3" s="66"/>
    </row>
    <row r="4" spans="2:10" ht="16.5" thickBot="1" x14ac:dyDescent="0.3">
      <c r="B4" s="70" t="s">
        <v>93</v>
      </c>
    </row>
    <row r="5" spans="2:10" ht="183.4" customHeight="1" thickBot="1" x14ac:dyDescent="0.3">
      <c r="B5" s="67" t="s">
        <v>479</v>
      </c>
      <c r="D5" s="91"/>
    </row>
    <row r="6" spans="2:10" ht="15.75" thickBot="1" x14ac:dyDescent="0.3"/>
    <row r="7" spans="2:10" ht="16.5" thickBot="1" x14ac:dyDescent="0.3">
      <c r="B7" s="70" t="s">
        <v>94</v>
      </c>
    </row>
    <row r="8" spans="2:10" x14ac:dyDescent="0.25">
      <c r="B8" s="68"/>
    </row>
    <row r="9" spans="2:10" ht="270.75" thickBot="1" x14ac:dyDescent="0.3">
      <c r="B9" s="69" t="s">
        <v>95</v>
      </c>
      <c r="D9" s="91"/>
    </row>
    <row r="10" spans="2:10" ht="15.75" thickBot="1" x14ac:dyDescent="0.3"/>
    <row r="11" spans="2:10" ht="16.5" thickBot="1" x14ac:dyDescent="0.3">
      <c r="B11" s="70" t="s">
        <v>96</v>
      </c>
    </row>
    <row r="13" spans="2:10" ht="175.5" customHeight="1" x14ac:dyDescent="0.25"/>
    <row r="14" spans="2:10" ht="15.75" thickBot="1" x14ac:dyDescent="0.3"/>
    <row r="15" spans="2:10" ht="16.5" thickBot="1" x14ac:dyDescent="0.3">
      <c r="B15" s="70" t="s">
        <v>97</v>
      </c>
    </row>
    <row r="16" spans="2:10" x14ac:dyDescent="0.25">
      <c r="B16" s="71"/>
    </row>
    <row r="17" spans="2:4" ht="240.75" thickBot="1" x14ac:dyDescent="0.3">
      <c r="B17" s="69" t="s">
        <v>98</v>
      </c>
      <c r="D17" s="91"/>
    </row>
    <row r="20" spans="2:4" x14ac:dyDescent="0.25">
      <c r="B20" s="50" t="s">
        <v>478</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zoomScale="90" zoomScaleNormal="90" workbookViewId="0">
      <pane ySplit="2" topLeftCell="A3" activePane="bottomLeft" state="frozen"/>
      <selection pane="bottomLeft" activeCell="C3" sqref="C3"/>
    </sheetView>
  </sheetViews>
  <sheetFormatPr baseColWidth="10" defaultColWidth="10.7109375" defaultRowHeight="15" x14ac:dyDescent="0.25"/>
  <cols>
    <col min="1" max="1" width="17.5703125" style="2" customWidth="1"/>
    <col min="2" max="2" width="18.28515625" style="2" customWidth="1"/>
    <col min="3" max="3" width="9.5703125" style="2" customWidth="1"/>
    <col min="4" max="4" width="65.5703125" style="3" customWidth="1"/>
    <col min="5" max="5" width="34.7109375" style="2" customWidth="1"/>
    <col min="6" max="6" width="57.28515625" style="2" customWidth="1"/>
    <col min="7" max="7" width="11.5703125" style="1" customWidth="1"/>
    <col min="8" max="9" width="10.7109375" style="1"/>
    <col min="10" max="16384" width="10.7109375" style="2"/>
  </cols>
  <sheetData>
    <row r="1" spans="1:9" s="73" customFormat="1" ht="34.9" customHeight="1" x14ac:dyDescent="0.25">
      <c r="A1" s="138" t="s">
        <v>444</v>
      </c>
      <c r="B1" s="138"/>
      <c r="C1" s="138"/>
      <c r="D1" s="138"/>
      <c r="E1" s="138"/>
      <c r="F1" s="138"/>
      <c r="G1" s="138"/>
      <c r="H1" s="138"/>
      <c r="I1" s="138"/>
    </row>
    <row r="2" spans="1:9" s="13" customFormat="1" ht="36" customHeight="1" x14ac:dyDescent="0.25">
      <c r="A2" s="77" t="s">
        <v>105</v>
      </c>
      <c r="B2" s="77" t="s">
        <v>106</v>
      </c>
      <c r="C2" s="78" t="s">
        <v>102</v>
      </c>
      <c r="D2" s="77" t="s">
        <v>101</v>
      </c>
      <c r="E2" s="77" t="s">
        <v>100</v>
      </c>
      <c r="F2" s="77" t="s">
        <v>0</v>
      </c>
      <c r="G2" s="77" t="s">
        <v>103</v>
      </c>
      <c r="H2" s="77" t="s">
        <v>1</v>
      </c>
      <c r="I2" s="77" t="s">
        <v>104</v>
      </c>
    </row>
    <row r="3" spans="1:9" ht="120" x14ac:dyDescent="0.25">
      <c r="A3" s="116" t="s">
        <v>140</v>
      </c>
      <c r="B3" s="117"/>
      <c r="C3" s="7" t="str">
        <f>"F1."&amp;ROW()-2</f>
        <v>F1.1</v>
      </c>
      <c r="D3" s="58" t="s">
        <v>445</v>
      </c>
      <c r="E3" s="7"/>
      <c r="F3" s="7" t="s">
        <v>446</v>
      </c>
      <c r="G3" s="11" t="s">
        <v>358</v>
      </c>
      <c r="H3" s="11" t="s">
        <v>58</v>
      </c>
      <c r="I3" s="11" t="s">
        <v>50</v>
      </c>
    </row>
    <row r="4" spans="1:9" ht="60" x14ac:dyDescent="0.25">
      <c r="A4" s="118"/>
      <c r="B4" s="119"/>
      <c r="C4" s="4" t="str">
        <f t="shared" ref="C4:C6" si="0">"F1."&amp;ROW()-2</f>
        <v>F1.2</v>
      </c>
      <c r="D4" s="5" t="s">
        <v>447</v>
      </c>
      <c r="E4" s="4" t="s">
        <v>448</v>
      </c>
      <c r="F4" s="4" t="s">
        <v>449</v>
      </c>
      <c r="G4" s="6" t="s">
        <v>59</v>
      </c>
      <c r="H4" s="6" t="s">
        <v>60</v>
      </c>
      <c r="I4" s="8" t="s">
        <v>4</v>
      </c>
    </row>
    <row r="5" spans="1:9" ht="120" x14ac:dyDescent="0.25">
      <c r="A5" s="118"/>
      <c r="B5" s="119"/>
      <c r="C5" s="7" t="str">
        <f t="shared" si="0"/>
        <v>F1.3</v>
      </c>
      <c r="D5" s="10" t="s">
        <v>450</v>
      </c>
      <c r="E5" s="7" t="s">
        <v>451</v>
      </c>
      <c r="F5" s="7"/>
      <c r="G5" s="11" t="s">
        <v>452</v>
      </c>
      <c r="H5" s="11" t="s">
        <v>58</v>
      </c>
      <c r="I5" s="12" t="s">
        <v>4</v>
      </c>
    </row>
    <row r="6" spans="1:9" ht="60" x14ac:dyDescent="0.25">
      <c r="A6" s="120"/>
      <c r="B6" s="121"/>
      <c r="C6" s="4" t="str">
        <f t="shared" si="0"/>
        <v>F1.4</v>
      </c>
      <c r="D6" s="5" t="s">
        <v>453</v>
      </c>
      <c r="E6" s="4"/>
      <c r="F6" s="4"/>
      <c r="G6" s="6" t="s">
        <v>454</v>
      </c>
      <c r="H6" s="6" t="s">
        <v>61</v>
      </c>
      <c r="I6" s="8" t="s">
        <v>4</v>
      </c>
    </row>
    <row r="8" spans="1:9" ht="45" x14ac:dyDescent="0.25">
      <c r="A8" s="124" t="s">
        <v>405</v>
      </c>
      <c r="B8" s="139" t="s">
        <v>474</v>
      </c>
      <c r="C8" s="59" t="str">
        <f>"F2."&amp;ROW()-7</f>
        <v>F2.1</v>
      </c>
      <c r="D8" s="60" t="s">
        <v>457</v>
      </c>
      <c r="E8" s="61"/>
      <c r="F8" s="62" t="s">
        <v>455</v>
      </c>
      <c r="G8" s="61" t="s">
        <v>456</v>
      </c>
      <c r="H8" s="61" t="s">
        <v>62</v>
      </c>
      <c r="I8" s="63" t="s">
        <v>11</v>
      </c>
    </row>
    <row r="9" spans="1:9" ht="30" x14ac:dyDescent="0.25">
      <c r="A9" s="125"/>
      <c r="B9" s="140"/>
      <c r="C9" s="59" t="str">
        <f t="shared" ref="C9:C16" si="1">"F2."&amp;ROW()-7</f>
        <v>F2.2</v>
      </c>
      <c r="D9" s="64" t="s">
        <v>458</v>
      </c>
      <c r="E9" s="65"/>
      <c r="F9" s="62" t="s">
        <v>459</v>
      </c>
      <c r="G9" s="61" t="s">
        <v>56</v>
      </c>
      <c r="H9" s="61" t="s">
        <v>62</v>
      </c>
      <c r="I9" s="63" t="s">
        <v>4</v>
      </c>
    </row>
    <row r="10" spans="1:9" ht="30" x14ac:dyDescent="0.25">
      <c r="A10" s="125"/>
      <c r="B10" s="105" t="s">
        <v>475</v>
      </c>
      <c r="C10" s="53" t="str">
        <f t="shared" si="1"/>
        <v>F2.3</v>
      </c>
      <c r="D10" s="5" t="s">
        <v>460</v>
      </c>
      <c r="E10" s="4"/>
      <c r="F10" s="4" t="s">
        <v>461</v>
      </c>
      <c r="G10" s="6" t="s">
        <v>452</v>
      </c>
      <c r="H10" s="6" t="s">
        <v>46</v>
      </c>
      <c r="I10" s="8" t="s">
        <v>11</v>
      </c>
    </row>
    <row r="11" spans="1:9" ht="90" x14ac:dyDescent="0.25">
      <c r="A11" s="125"/>
      <c r="B11" s="106"/>
      <c r="C11" s="53" t="str">
        <f t="shared" si="1"/>
        <v>F2.4</v>
      </c>
      <c r="D11" s="5" t="s">
        <v>462</v>
      </c>
      <c r="E11" s="4"/>
      <c r="F11" s="4"/>
      <c r="G11" s="6" t="s">
        <v>463</v>
      </c>
      <c r="H11" s="6" t="s">
        <v>63</v>
      </c>
      <c r="I11" s="8" t="s">
        <v>11</v>
      </c>
    </row>
    <row r="12" spans="1:9" ht="75" x14ac:dyDescent="0.25">
      <c r="A12" s="125"/>
      <c r="B12" s="107"/>
      <c r="C12" s="53" t="str">
        <f t="shared" si="1"/>
        <v>F2.5</v>
      </c>
      <c r="D12" s="5" t="s">
        <v>464</v>
      </c>
      <c r="E12" s="4"/>
      <c r="F12" s="4"/>
      <c r="G12" s="6" t="s">
        <v>7</v>
      </c>
      <c r="H12" s="6" t="s">
        <v>64</v>
      </c>
      <c r="I12" s="8" t="s">
        <v>11</v>
      </c>
    </row>
    <row r="13" spans="1:9" ht="45" x14ac:dyDescent="0.25">
      <c r="A13" s="125"/>
      <c r="B13" s="139" t="s">
        <v>476</v>
      </c>
      <c r="C13" s="59" t="str">
        <f t="shared" si="1"/>
        <v>F2.6</v>
      </c>
      <c r="D13" s="64" t="s">
        <v>465</v>
      </c>
      <c r="E13" s="65" t="s">
        <v>466</v>
      </c>
      <c r="F13" s="59" t="s">
        <v>467</v>
      </c>
      <c r="G13" s="61" t="s">
        <v>452</v>
      </c>
      <c r="H13" s="61" t="s">
        <v>65</v>
      </c>
      <c r="I13" s="63" t="s">
        <v>11</v>
      </c>
    </row>
    <row r="14" spans="1:9" ht="30" x14ac:dyDescent="0.25">
      <c r="A14" s="125"/>
      <c r="B14" s="140"/>
      <c r="C14" s="59" t="str">
        <f t="shared" si="1"/>
        <v>F2.7</v>
      </c>
      <c r="D14" s="64" t="s">
        <v>468</v>
      </c>
      <c r="E14" s="59"/>
      <c r="F14" s="59" t="s">
        <v>469</v>
      </c>
      <c r="G14" s="61" t="s">
        <v>115</v>
      </c>
      <c r="H14" s="61" t="s">
        <v>5</v>
      </c>
      <c r="I14" s="63" t="s">
        <v>11</v>
      </c>
    </row>
    <row r="15" spans="1:9" x14ac:dyDescent="0.25">
      <c r="A15" s="125"/>
      <c r="B15" s="140"/>
      <c r="C15" s="59" t="str">
        <f t="shared" si="1"/>
        <v>F2.8</v>
      </c>
      <c r="D15" s="64" t="s">
        <v>470</v>
      </c>
      <c r="E15" s="65"/>
      <c r="F15" s="59" t="s">
        <v>471</v>
      </c>
      <c r="G15" s="61" t="s">
        <v>66</v>
      </c>
      <c r="H15" s="61" t="s">
        <v>5</v>
      </c>
      <c r="I15" s="63" t="s">
        <v>11</v>
      </c>
    </row>
    <row r="16" spans="1:9" ht="60" x14ac:dyDescent="0.25">
      <c r="A16" s="125"/>
      <c r="B16" s="140"/>
      <c r="C16" s="59" t="str">
        <f t="shared" si="1"/>
        <v>F2.9</v>
      </c>
      <c r="D16" s="64" t="s">
        <v>472</v>
      </c>
      <c r="E16" s="59"/>
      <c r="F16" s="59" t="s">
        <v>473</v>
      </c>
      <c r="G16" s="61" t="s">
        <v>66</v>
      </c>
      <c r="H16" s="61" t="s">
        <v>5</v>
      </c>
      <c r="I16" s="63" t="s">
        <v>11</v>
      </c>
    </row>
  </sheetData>
  <mergeCells count="6">
    <mergeCell ref="A1:I1"/>
    <mergeCell ref="A3:B6"/>
    <mergeCell ref="A8:A16"/>
    <mergeCell ref="B8:B9"/>
    <mergeCell ref="B13:B16"/>
    <mergeCell ref="B10:B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202"/>
  <sheetViews>
    <sheetView topLeftCell="A9" zoomScaleNormal="100" workbookViewId="0">
      <selection activeCell="B78" sqref="B78"/>
    </sheetView>
  </sheetViews>
  <sheetFormatPr baseColWidth="10" defaultRowHeight="15" x14ac:dyDescent="0.25"/>
  <cols>
    <col min="1" max="1" width="7.28515625" customWidth="1"/>
    <col min="2" max="2" width="126.28515625" customWidth="1"/>
  </cols>
  <sheetData>
    <row r="1" spans="2:2" x14ac:dyDescent="0.25">
      <c r="B1" s="48" t="str">
        <f>'Flagship indicators'!A1</f>
        <v>Flagship indicators for the low-carbon transition in France</v>
      </c>
    </row>
    <row r="3" spans="2:2" x14ac:dyDescent="0.25">
      <c r="B3" s="14" t="str">
        <f>HYPERLINK("#"&amp;ADDRESS(ROW(A3),3,4,1,"Flagship indicators"),'Flagship indicators'!A3&amp;" "&amp;'Flagship indicators'!B3)</f>
        <v>IR1.1 National GHG emissions since 1990</v>
      </c>
    </row>
    <row r="4" spans="2:2" x14ac:dyDescent="0.25">
      <c r="B4" s="14" t="str">
        <f>HYPERLINK("#"&amp;ADDRESS(ROW(A4),3,4,1,"Flagship indicators"),'Flagship indicators'!A4&amp;" "&amp;'Flagship indicators'!B4)</f>
        <v xml:space="preserve">IR1.2 Carbon footprint per capita since 1990 </v>
      </c>
    </row>
    <row r="5" spans="2:2" x14ac:dyDescent="0.25">
      <c r="B5" s="14" t="str">
        <f>HYPERLINK("#"&amp;ADDRESS(ROW(A5),3,4,1,"Flagship indicators"),'Flagship indicators'!A5&amp;" "&amp;'Flagship indicators'!B5)</f>
        <v xml:space="preserve">IR1.3 Final energy consumption (without climate corrections) since 2000 </v>
      </c>
    </row>
    <row r="6" spans="2:2" x14ac:dyDescent="0.25">
      <c r="B6" s="14" t="str">
        <f>HYPERLINK("#"&amp;ADDRESS(ROW(A6),3,4,1,"Flagship indicators"),'Flagship indicators'!A6&amp;" "&amp;'Flagship indicators'!B6)</f>
        <v>IR1.4 Primary energy consumption since 2000 (distinguishing the low-carbon and fossil shares)</v>
      </c>
    </row>
    <row r="7" spans="2:2" x14ac:dyDescent="0.25">
      <c r="B7" s="14" t="str">
        <f>HYPERLINK("#"&amp;ADDRESS(ROW(A7),3,4,1,"Flagship indicators"),'Flagship indicators'!A7&amp;" "&amp;'Flagship indicators'!B7)</f>
        <v>IR1.5 Final energy intensity of GDP since 2000</v>
      </c>
    </row>
    <row r="8" spans="2:2" x14ac:dyDescent="0.25">
      <c r="B8" s="14" t="str">
        <f>HYPERLINK("#"&amp;ADDRESS(ROW(A8),3,4,1,"Flagship indicators"),'Flagship indicators'!A8&amp;" "&amp;'Flagship indicators'!B8)</f>
        <v>IR1.6 Renewable energy share in gross domestic consumption since 2010</v>
      </c>
    </row>
    <row r="9" spans="2:2" x14ac:dyDescent="0.25">
      <c r="B9" s="14" t="str">
        <f>HYPERLINK("#"&amp;ADDRESS(ROW(A9),3,4,1,"Flagship indicators"),'Flagship indicators'!A9&amp;" "&amp;'Flagship indicators'!B9)</f>
        <v xml:space="preserve">IR1.7 Public and private annual investments in the low-carbon transition since 2011 </v>
      </c>
    </row>
    <row r="10" spans="2:2" x14ac:dyDescent="0.25">
      <c r="B10" s="14" t="str">
        <f>HYPERLINK("#"&amp;ADDRESS(ROW(A10),3,4,1,"Flagship indicators"),'Flagship indicators'!A10&amp;" "&amp;'Flagship indicators'!B10)</f>
        <v>IR1.8 Evolution of public expenditures related to the low-carbon transition</v>
      </c>
    </row>
    <row r="11" spans="2:2" x14ac:dyDescent="0.25">
      <c r="B11" s="14" t="str">
        <f>HYPERLINK("#"&amp;ADDRESS(ROW(A11),3,4,1,"Flagship indicators"),'Flagship indicators'!A11&amp;" "&amp;'Flagship indicators'!B11)</f>
        <v xml:space="preserve">IR1.9 Evolution of the number of "green" jobs </v>
      </c>
    </row>
    <row r="12" spans="2:2" x14ac:dyDescent="0.25">
      <c r="B12" s="14" t="str">
        <f>HYPERLINK("#"&amp;ADDRESS(ROW(A12),3,4,1,"Flagship indicators"),'Flagship indicators'!A12&amp;" "&amp;'Flagship indicators'!B12)</f>
        <v xml:space="preserve">IR1.10 Energy dependance and import bill : net imports of coal, natural gas and oil in volume and euros </v>
      </c>
    </row>
    <row r="13" spans="2:2" x14ac:dyDescent="0.25">
      <c r="B13" s="14" t="str">
        <f>HYPERLINK("#"&amp;ADDRESS(ROW(A13),3,4,1,"Flagship indicators"),'Flagship indicators'!A13&amp;" "&amp;'Flagship indicators'!B13)</f>
        <v xml:space="preserve">IR1.11 Share of energy-related (housing and transport) expenditures in the total budget of households </v>
      </c>
    </row>
    <row r="14" spans="2:2" x14ac:dyDescent="0.25">
      <c r="B14" s="14"/>
    </row>
    <row r="15" spans="2:2" x14ac:dyDescent="0.25">
      <c r="B15" s="48" t="str">
        <f>Energy!A1</f>
        <v>Energy sector</v>
      </c>
    </row>
    <row r="16" spans="2:2" x14ac:dyDescent="0.25">
      <c r="B16" s="14"/>
    </row>
    <row r="17" spans="2:2" x14ac:dyDescent="0.25">
      <c r="B17" s="49" t="str">
        <f>HYPERLINK("#"&amp;ADDRESS(ROW(C3),3,4,1,"Energy"),Energy!C3&amp;" "&amp;Energy!D3)</f>
        <v xml:space="preserve">E1.1 GHG emissions of the energy sector since 1990 </v>
      </c>
    </row>
    <row r="18" spans="2:2" x14ac:dyDescent="0.25">
      <c r="B18" s="49" t="str">
        <f>HYPERLINK("#"&amp;ADDRESS(ROW(C4),3,4,1,"Energy"),Energy!C4&amp;" "&amp;Energy!D4)</f>
        <v xml:space="preserve">E1.2 Primary consumption of fossil fuels since 1990 (distinguishing coal, natural gas and oil) </v>
      </c>
    </row>
    <row r="19" spans="2:2" x14ac:dyDescent="0.25">
      <c r="B19" s="49" t="str">
        <f>HYPERLINK("#"&amp;ADDRESS(ROW(C5),3,4,1,"Energy"),Energy!C5&amp;" "&amp;Energy!D5)</f>
        <v xml:space="preserve">E1.3 Domestic production of primary energy since 2000 </v>
      </c>
    </row>
    <row r="20" spans="2:2" x14ac:dyDescent="0.25">
      <c r="B20" s="49" t="str">
        <f>HYPERLINK("#"&amp;ADDRESS(ROW(C6),3,4,1,"Energy"),Energy!C6&amp;" "&amp;Energy!D6)</f>
        <v xml:space="preserve">E1.4 Carbon intensity of energy vectors (electricity, gas, fuels, heat) since 2000 </v>
      </c>
    </row>
    <row r="21" spans="2:2" x14ac:dyDescent="0.25">
      <c r="B21" s="49" t="str">
        <f>HYPERLINK("#"&amp;ADDRESS(ROW(C7),3,4,1,"Energy"),Energy!C7&amp;" "&amp;Energy!D7)</f>
        <v>E1.5 Renewable share in the gross domestic consumption since 2000</v>
      </c>
    </row>
    <row r="22" spans="2:2" x14ac:dyDescent="0.25">
      <c r="B22" s="49" t="str">
        <f>HYPERLINK("#"&amp;ADDRESS(ROW(C8),3,4,1,"Energy"),Energy!C8&amp;" "&amp;Energy!D8)</f>
        <v xml:space="preserve">E1.6 Energy dependance and import bill : net imports of coal, natural gas and oil in volume and euros </v>
      </c>
    </row>
    <row r="23" spans="2:2" x14ac:dyDescent="0.25">
      <c r="B23" s="49" t="str">
        <f>HYPERLINK("#"&amp;ADDRESS(ROW(C9),3,4,1,"Energy"),Energy!C9&amp;" "&amp;Energy!D9)</f>
        <v xml:space="preserve"> </v>
      </c>
    </row>
    <row r="24" spans="2:2" x14ac:dyDescent="0.25">
      <c r="B24" s="49" t="str">
        <f>HYPERLINK("#"&amp;ADDRESS(ROW(C10),3,4,1,"Energy"),Energy!C10&amp;" "&amp;Energy!D10)</f>
        <v>E2.1 Share of fossil energy for each energy vector (electricity, gas, solid, heat, fuels) since 2000</v>
      </c>
    </row>
    <row r="25" spans="2:2" x14ac:dyDescent="0.25">
      <c r="B25" s="49" t="str">
        <f>HYPERLINK("#"&amp;ADDRESS(ROW(C11),3,4,1,"Energy"),Energy!C11&amp;" "&amp;Energy!D11)</f>
        <v xml:space="preserve">E2.2 Evolution of the carbon price : pricing trajectory for the national energy and climate contribution and EU ETS (with reference scenarios until 2030) </v>
      </c>
    </row>
    <row r="26" spans="2:2" x14ac:dyDescent="0.25">
      <c r="B26" s="49" t="str">
        <f>HYPERLINK("#"&amp;ADDRESS(ROW(C12),3,4,1,"Energy"),Energy!C12&amp;" "&amp;Energy!D12)</f>
        <v xml:space="preserve">E2.3 Subsidies (direct and indirect) to fossil fuel consumption since 2000 </v>
      </c>
    </row>
    <row r="27" spans="2:2" x14ac:dyDescent="0.25">
      <c r="B27" s="49" t="str">
        <f>HYPERLINK("#"&amp;ADDRESS(ROW(C13),3,4,1,"Energy"),Energy!C13&amp;" "&amp;Energy!D13)</f>
        <v xml:space="preserve">E2.4 Share of electricity in total final consumption of energy. </v>
      </c>
    </row>
    <row r="28" spans="2:2" x14ac:dyDescent="0.25">
      <c r="B28" s="49" t="str">
        <f>HYPERLINK("#"&amp;ADDRESS(ROW(C14),3,4,1,"Energy"),Energy!C14&amp;" "&amp;Energy!D14)</f>
        <v xml:space="preserve">E2.5 Development of renewable capacities by technology (onshore wind, offshore wind, solar, hydro, biomass, geothermal, others) since 2000 </v>
      </c>
    </row>
    <row r="29" spans="2:2" x14ac:dyDescent="0.25">
      <c r="B29" s="49" t="str">
        <f>HYPERLINK("#"&amp;ADDRESS(ROW(C15),3,4,1,"Energy"),Energy!C15&amp;" "&amp;Energy!D15)</f>
        <v>E2.6 Renewable electricity production since 2000 by source</v>
      </c>
    </row>
    <row r="30" spans="2:2" x14ac:dyDescent="0.25">
      <c r="B30" s="49" t="str">
        <f>HYPERLINK("#"&amp;ADDRESS(ROW(C16),3,4,1,"Energy"),Energy!C16&amp;" "&amp;Energy!D16)</f>
        <v xml:space="preserve">E2.7 Annual investments for renewable energy capacities since 2010 </v>
      </c>
    </row>
    <row r="31" spans="2:2" x14ac:dyDescent="0.25">
      <c r="B31" s="49" t="str">
        <f>HYPERLINK("#"&amp;ADDRESS(ROW(C17),3,4,1,"Energy"),Energy!C17&amp;" "&amp;Energy!D17)</f>
        <v>E2.8 Development of demand-response capacities since 2010</v>
      </c>
    </row>
    <row r="32" spans="2:2" x14ac:dyDescent="0.25">
      <c r="B32" s="49" t="str">
        <f>HYPERLINK("#"&amp;ADDRESS(ROW(C18),3,4,1,"Energy"),Energy!C18&amp;" "&amp;Energy!D18)</f>
        <v>E2.9 Evolution of winter peak demand since 2000 (without climate corrections)</v>
      </c>
    </row>
    <row r="33" spans="2:2" x14ac:dyDescent="0.25">
      <c r="B33" s="49" t="str">
        <f>HYPERLINK("#"&amp;ADDRESS(ROW(C19),3,4,1,"Energy"),Energy!C19&amp;" "&amp;Energy!D19)</f>
        <v xml:space="preserve">E2.10 Interconnection capacities (import and export) since 2010 </v>
      </c>
    </row>
    <row r="34" spans="2:2" x14ac:dyDescent="0.25">
      <c r="B34" s="49" t="str">
        <f>HYPERLINK("#"&amp;ADDRESS(ROW(C20),3,4,1,"Energy"),Energy!C20&amp;" "&amp;Energy!D20)</f>
        <v xml:space="preserve">E2.11 Storage capacity on the power grid since 2010 </v>
      </c>
    </row>
    <row r="35" spans="2:2" x14ac:dyDescent="0.25">
      <c r="B35" s="49" t="str">
        <f>HYPERLINK("#"&amp;ADDRESS(ROW(C21),3,4,1,"Energy"),Energy!C21&amp;" "&amp;Energy!D21)</f>
        <v>E2.12 Share of intermittent renewable capacities in total installed capacity</v>
      </c>
    </row>
    <row r="36" spans="2:2" x14ac:dyDescent="0.25">
      <c r="B36" s="49" t="str">
        <f>HYPERLINK("#"&amp;ADDRESS(ROW(C22),3,4,1,"Energy"),Energy!C22&amp;" "&amp;Energy!D22)</f>
        <v xml:space="preserve">E2.13 Volume of production and share of on-site self-consumption  </v>
      </c>
    </row>
    <row r="37" spans="2:2" x14ac:dyDescent="0.25">
      <c r="B37" s="49" t="str">
        <f>HYPERLINK("#"&amp;ADDRESS(ROW(C23),3,4,1,"Energy"),Energy!C23&amp;" "&amp;Energy!D23)</f>
        <v>E2.14 Share of nuclear power in total generation</v>
      </c>
    </row>
    <row r="38" spans="2:2" x14ac:dyDescent="0.25">
      <c r="B38" s="49" t="str">
        <f>HYPERLINK("#"&amp;ADDRESS(ROW(C24),3,4,1,"Energy"),Energy!C24&amp;" "&amp;Energy!D24)</f>
        <v xml:space="preserve">E2.15 Installed nuclear capacity, availability ratio and actual loal-factor </v>
      </c>
    </row>
    <row r="39" spans="2:2" x14ac:dyDescent="0.25">
      <c r="B39" s="49" t="str">
        <f>HYPERLINK("#"&amp;ADDRESS(ROW(C25),3,4,1,"Energy"),Energy!C25&amp;" "&amp;Energy!D25)</f>
        <v xml:space="preserve">E2.16 Fossil-fuel capacities for power generation (natural gas, coal, oil) </v>
      </c>
    </row>
    <row r="40" spans="2:2" x14ac:dyDescent="0.25">
      <c r="B40" s="49" t="str">
        <f>HYPERLINK("#"&amp;ADDRESS(ROW(C26),3,4,1,"Energy"),Energy!C26&amp;" "&amp;Energy!D26)</f>
        <v xml:space="preserve">E2.17 Generation of renewable heat and cooling since 2000 </v>
      </c>
    </row>
    <row r="41" spans="2:2" x14ac:dyDescent="0.25">
      <c r="B41" s="49" t="str">
        <f>HYPERLINK("#"&amp;ADDRESS(ROW(C27),3,4,1,"Energy"),Energy!C27&amp;" "&amp;Energy!D27)</f>
        <v>E2.18 Renewable heat in district heating networks since 2010</v>
      </c>
    </row>
    <row r="42" spans="2:2" x14ac:dyDescent="0.25">
      <c r="B42" s="49" t="str">
        <f>HYPERLINK("#"&amp;ADDRESS(ROW(C28),3,4,1,"Energy"),Energy!C28&amp;" "&amp;Energy!D28)</f>
        <v>E2.19 Annual investments for renewable heat since 2010</v>
      </c>
    </row>
    <row r="43" spans="2:2" x14ac:dyDescent="0.25">
      <c r="B43" s="49" t="str">
        <f>HYPERLINK("#"&amp;ADDRESS(ROW(C29),3,4,1,"Energy"),Energy!C29&amp;" "&amp;Energy!D29)</f>
        <v xml:space="preserve">E2.20 Biogas production and share in total gas consumption </v>
      </c>
    </row>
    <row r="44" spans="2:2" x14ac:dyDescent="0.25">
      <c r="B44" s="49" t="str">
        <f>HYPERLINK("#"&amp;ADDRESS(ROW(C30),3,4,1,"Energy"),Energy!C30&amp;" "&amp;Energy!D30)</f>
        <v>E2.21 Biogas injected in the gas network</v>
      </c>
    </row>
    <row r="45" spans="2:2" x14ac:dyDescent="0.25">
      <c r="B45" s="49" t="str">
        <f>HYPERLINK("#"&amp;ADDRESS(ROW(C31),3,4,1,"Energy"),Energy!C31&amp;" "&amp;Energy!D31)</f>
        <v>E2.22 Consumption of natural gas in transports (natural gas vehicles)</v>
      </c>
    </row>
    <row r="46" spans="2:2" x14ac:dyDescent="0.25">
      <c r="B46" s="49" t="str">
        <f>HYPERLINK("#"&amp;ADDRESS(ROW(C32),3,4,1,"Energy"),Energy!C32&amp;" "&amp;Energy!D32)</f>
        <v>E2.23 Production of liquid biofuels in France</v>
      </c>
    </row>
    <row r="47" spans="2:2" x14ac:dyDescent="0.25">
      <c r="B47" s="49"/>
    </row>
    <row r="48" spans="2:2" x14ac:dyDescent="0.25">
      <c r="B48" s="48" t="s">
        <v>14</v>
      </c>
    </row>
    <row r="50" spans="2:2" x14ac:dyDescent="0.25">
      <c r="B50" s="14" t="str">
        <f>HYPERLINK("#"&amp;ADDRESS(ROW(C3),3,4,1,"Transports"),Transports!C3&amp;" "&amp;Transports!D3)</f>
        <v>T1.1 GHG emissions of the transport sector since 1990 (separating freight and passenger transports)</v>
      </c>
    </row>
    <row r="51" spans="2:2" x14ac:dyDescent="0.25">
      <c r="B51" s="14" t="str">
        <f>HYPERLINK("#"&amp;ADDRESS(ROW(C4),3,4,1,"Transports"),Transports!C4&amp;" "&amp;Transports!D4)</f>
        <v>T1.2 Final consumption of energy in the transport sector since 2000</v>
      </c>
    </row>
    <row r="52" spans="2:2" x14ac:dyDescent="0.25">
      <c r="B52" s="14" t="str">
        <f>HYPERLINK("#"&amp;ADDRESS(ROW(C5),3,4,1,"Transports"),Transports!C5&amp;" "&amp;Transports!D5)</f>
        <v xml:space="preserve">T1.3 Evolution of mobility demand : passengers transport and freight since 2000 </v>
      </c>
    </row>
    <row r="53" spans="2:2" x14ac:dyDescent="0.25">
      <c r="B53" s="14" t="str">
        <f>HYPERLINK("#"&amp;ADDRESS(ROW(C6),3,4,1,"Transports"),Transports!C6&amp;" "&amp;Transports!D6)</f>
        <v xml:space="preserve">T1.4 Modal share for passenger transports : share of road transport, flights, rail and "soft" transports (walking, cycling) since 2000 </v>
      </c>
    </row>
    <row r="54" spans="2:2" x14ac:dyDescent="0.25">
      <c r="B54" s="14" t="str">
        <f>HYPERLINK("#"&amp;ADDRESS(ROW(C7),3,4,1,"Transports"),Transports!C7&amp;" "&amp;Transports!D7)</f>
        <v>T1.5 Modal share for freight transport: (road, air, rail, waterway) since 2000</v>
      </c>
    </row>
    <row r="55" spans="2:2" x14ac:dyDescent="0.25">
      <c r="B55" s="14" t="str">
        <f>HYPERLINK("#"&amp;ADDRESS(ROW(C8),3,4,1,"Transports"),Transports!C8&amp;" "&amp;Transports!D8)</f>
        <v xml:space="preserve"> </v>
      </c>
    </row>
    <row r="56" spans="2:2" x14ac:dyDescent="0.25">
      <c r="B56" s="14" t="str">
        <f>HYPERLINK("#"&amp;ADDRESS(ROW(C9),3,4,1,"Transports"),Transports!C9&amp;" "&amp;Transports!D9)</f>
        <v xml:space="preserve">T2.1 Development of electric, plug-in hybrids and natural gas vehicles since 2000 (number and share in total annual sales) </v>
      </c>
    </row>
    <row r="57" spans="2:2" x14ac:dyDescent="0.25">
      <c r="B57" s="14" t="str">
        <f>HYPERLINK("#"&amp;ADDRESS(ROW(C10),3,4,1,"Transports"),Transports!C10&amp;" "&amp;Transports!D10)</f>
        <v>T2.2 Number of electric vehicle charging stations</v>
      </c>
    </row>
    <row r="58" spans="2:2" x14ac:dyDescent="0.25">
      <c r="B58" s="14" t="str">
        <f>HYPERLINK("#"&amp;ADDRESS(ROW(C11),3,4,1,"Transports"),Transports!C11&amp;" "&amp;Transports!D11)</f>
        <v xml:space="preserve">T2.3 Number of natural gas vehicle charging stations since 2010 </v>
      </c>
    </row>
    <row r="59" spans="2:2" x14ac:dyDescent="0.25">
      <c r="B59" s="14" t="str">
        <f>HYPERLINK("#"&amp;ADDRESS(ROW(C12),3,4,1,"Transports"),Transports!C12&amp;" "&amp;Transports!D12)</f>
        <v xml:space="preserve">T2.4 Price parity between new average electric vehicle and conventional vehicle of same standard  </v>
      </c>
    </row>
    <row r="60" spans="2:2" x14ac:dyDescent="0.25">
      <c r="B60" s="14" t="str">
        <f>HYPERLINK("#"&amp;ADDRESS(ROW(C13),3,4,1,"Transports"),Transports!C13&amp;" "&amp;Transports!D13)</f>
        <v xml:space="preserve">T2.5 Share of liquid and gas biofuels incorporated into conventional fuels </v>
      </c>
    </row>
    <row r="61" spans="2:2" x14ac:dyDescent="0.25">
      <c r="B61" s="14" t="str">
        <f>HYPERLINK("#"&amp;ADDRESS(ROW(C14),3,4,1,"Transports"),Transports!C14&amp;" "&amp;Transports!D14)</f>
        <v xml:space="preserve">T2.6 Energy intensity of the existing vehicle fleet : average consumption for 100km for private vehicles, light-commercial vehicles and heavy vehicles since 2000 </v>
      </c>
    </row>
    <row r="62" spans="2:2" x14ac:dyDescent="0.25">
      <c r="B62" s="14" t="str">
        <f>HYPERLINK("#"&amp;ADDRESS(ROW(C15),3,4,1,"Transports"),Transports!C15&amp;" "&amp;Transports!D15)</f>
        <v xml:space="preserve">T2.7 Energy intensity of new vehicles : average consumption of private cars since 2000 </v>
      </c>
    </row>
    <row r="63" spans="2:2" x14ac:dyDescent="0.25">
      <c r="B63" s="14" t="str">
        <f>HYPERLINK("#"&amp;ADDRESS(ROW(C16),3,4,1,"Transports"),Transports!C16&amp;" "&amp;Transports!D16)</f>
        <v xml:space="preserve">T2.8 Impact of the bonus-malus instrument for new cars: share of total sales (private cars) concerned respectively by the bonus and malus for each year. </v>
      </c>
    </row>
    <row r="64" spans="2:2" x14ac:dyDescent="0.25">
      <c r="B64" s="14" t="str">
        <f>HYPERLINK("#"&amp;ADDRESS(ROW(C17),3,4,1,"Transports"),Transports!C17&amp;" "&amp;Transports!D17)</f>
        <v xml:space="preserve">T2.9 Modal distribution for home-work trips since 2000 </v>
      </c>
    </row>
    <row r="65" spans="2:2" x14ac:dyDescent="0.25">
      <c r="B65" s="14" t="str">
        <f>HYPERLINK("#"&amp;ADDRESS(ROW(C18),3,4,1,"Transports"),Transports!C18&amp;" "&amp;Transports!D18)</f>
        <v xml:space="preserve">T2.10 Number of employees benefitting from the kilometre allowance for cycling since 2015 </v>
      </c>
    </row>
    <row r="66" spans="2:2" x14ac:dyDescent="0.25">
      <c r="B66" s="14" t="str">
        <f>HYPERLINK("#"&amp;ADDRESS(ROW(C19),3,4,1,"Transports"),Transports!C19&amp;" "&amp;Transports!D19)</f>
        <v>T2.11 Number of public bike sharing stations</v>
      </c>
    </row>
    <row r="67" spans="2:2" x14ac:dyDescent="0.25">
      <c r="B67" s="14" t="str">
        <f>HYPERLINK("#"&amp;ADDRESS(ROW(C20),3,4,1,"Transports"),Transports!C20&amp;" "&amp;Transports!D20)</f>
        <v xml:space="preserve">T2.12 Evolution of the public transport offer : places.km in public transports and km of cycling lanes </v>
      </c>
    </row>
    <row r="68" spans="2:2" x14ac:dyDescent="0.25">
      <c r="B68" s="14" t="str">
        <f>HYPERLINK("#"&amp;ADDRESS(ROW(C21),3,4,1,"Transports"),Transports!C21&amp;" "&amp;Transports!D21)</f>
        <v>T2.13 Average occupancy rate of private cars</v>
      </c>
    </row>
    <row r="69" spans="2:2" x14ac:dyDescent="0.25">
      <c r="B69" s="14" t="str">
        <f>HYPERLINK("#"&amp;ADDRESS(ROW(C22),3,4,1,"Transports"),Transports!C22&amp;" "&amp;Transports!D22)</f>
        <v>T2.14 Occupancy rate - freight</v>
      </c>
    </row>
    <row r="70" spans="2:2" x14ac:dyDescent="0.25">
      <c r="B70" s="14" t="str">
        <f>HYPERLINK("#"&amp;ADDRESS(ROW(C23),3,4,1,"Transports"),Transports!C23&amp;" "&amp;Transports!D23)</f>
        <v>T2.15 Number of passenger-km by car-sharing</v>
      </c>
    </row>
    <row r="71" spans="2:2" x14ac:dyDescent="0.25">
      <c r="B71" s="14" t="str">
        <f>HYPERLINK("#"&amp;ADDRESS(ROW(C24),3,4,1,"Transports"),Transports!C24&amp;" "&amp;Transports!D24)</f>
        <v>T2.16 Number of cars in public car-sharing  systems since 2015</v>
      </c>
    </row>
    <row r="72" spans="2:2" x14ac:dyDescent="0.25">
      <c r="B72" s="14" t="str">
        <f>HYPERLINK("#"&amp;ADDRESS(ROW(C25),3,4,1,"Transports"),Transports!C25&amp;" "&amp;Transports!D25)</f>
        <v>T2.17 Evolution of the average home to work distance</v>
      </c>
    </row>
    <row r="73" spans="2:2" x14ac:dyDescent="0.25">
      <c r="B73" s="14" t="str">
        <f>HYPERLINK("#"&amp;ADDRESS(ROW(C26),3,4,1,"Transports"),Transports!C26&amp;" "&amp;Transports!D26)</f>
        <v>T2.18 Average number of days teleworked by employees</v>
      </c>
    </row>
    <row r="74" spans="2:2" x14ac:dyDescent="0.25">
      <c r="B74" s="14" t="str">
        <f>HYPERLINK("#"&amp;ADDRESS(ROW(C27),3,4,1,"Transports"),Transports!C27&amp;" "&amp;Transports!D27)</f>
        <v xml:space="preserve">T2.19 Average freight transport distance </v>
      </c>
    </row>
    <row r="75" spans="2:2" x14ac:dyDescent="0.25">
      <c r="B75" s="14" t="str">
        <f>HYPERLINK("#"&amp;ADDRESS(ROW(C28),3,4,1,"Transports"),Transports!C28&amp;" "&amp;Transports!D28)</f>
        <v xml:space="preserve">T2.20 Recreational mobility : average distance of transport related to vacations </v>
      </c>
    </row>
    <row r="76" spans="2:2" x14ac:dyDescent="0.25">
      <c r="B76" s="14"/>
    </row>
    <row r="77" spans="2:2" x14ac:dyDescent="0.25">
      <c r="B77" s="14"/>
    </row>
    <row r="78" spans="2:2" x14ac:dyDescent="0.25">
      <c r="B78" s="48" t="s">
        <v>273</v>
      </c>
    </row>
    <row r="80" spans="2:2" x14ac:dyDescent="0.25">
      <c r="B80" s="14" t="str">
        <f>HYPERLINK("#"&amp;ADDRESS(ROW(C3),3,4,1,"Buildings"),Buildings!C3&amp;" "&amp;Buildings!D3)</f>
        <v>B1.1 GHG emissions of the buildings sector since 1990 (differentiating residential and tertiary sectors)</v>
      </c>
    </row>
    <row r="81" spans="2:2" x14ac:dyDescent="0.25">
      <c r="B81" s="14" t="str">
        <f>HYPERLINK("#"&amp;ADDRESS(ROW(C4),3,4,1,"Buildings"),Buildings!C4&amp;" "&amp;Buildings!D4)</f>
        <v xml:space="preserve">B1.2 Final energy consumption in the building sector since 2000 (without climate corrections) </v>
      </c>
    </row>
    <row r="82" spans="2:2" x14ac:dyDescent="0.25">
      <c r="B82" s="14" t="str">
        <f>HYPERLINK("#"&amp;ADDRESS(ROW(C5),3,4,1,"Buildings"),Buildings!C5&amp;" "&amp;Buildings!D5)</f>
        <v xml:space="preserve">B1.3 Carbon intensity of final energy consumption in the buildings sector since 2000 </v>
      </c>
    </row>
    <row r="83" spans="2:2" x14ac:dyDescent="0.25">
      <c r="B83" s="14" t="str">
        <f>HYPERLINK("#"&amp;ADDRESS(ROW(C6),3,4,1,"Buildings"),Buildings!C6&amp;" "&amp;Buildings!D6)</f>
        <v>B1.4 Evolution of buildings floor area since 2000 (distinguishing residential / tertiary sector)</v>
      </c>
    </row>
    <row r="84" spans="2:2" x14ac:dyDescent="0.25">
      <c r="B84" s="14" t="str">
        <f>HYPERLINK("#"&amp;ADDRESS(ROW(C7),3,4,1,"Buildings"),Buildings!C7&amp;" "&amp;Buildings!D7)</f>
        <v xml:space="preserve">B1.5 Average energy consumption per m² and year in residential and tertiary sectors </v>
      </c>
    </row>
    <row r="85" spans="2:2" x14ac:dyDescent="0.25">
      <c r="B85" s="14" t="str">
        <f>HYPERLINK("#"&amp;ADDRESS(ROW(C8),3,4,1,"Buildings"),Buildings!C8&amp;" "&amp;Buildings!D8)</f>
        <v xml:space="preserve"> </v>
      </c>
    </row>
    <row r="86" spans="2:2" x14ac:dyDescent="0.25">
      <c r="B86" s="14" t="str">
        <f>HYPERLINK("#"&amp;ADDRESS(ROW(C9),3,4,1,"Buildings"),Buildings!C9&amp;" "&amp;Buildings!D9)</f>
        <v xml:space="preserve">B2.1 Renewal of the residential parc (new constructions, demolitions) per year since 2000 </v>
      </c>
    </row>
    <row r="87" spans="2:2" x14ac:dyDescent="0.25">
      <c r="B87" s="14" t="str">
        <f>HYPERLINK("#"&amp;ADDRESS(ROW(C10),3,4,1,"Buildings"),Buildings!C10&amp;" "&amp;Buildings!D10)</f>
        <v xml:space="preserve">B2.2 New dwellings with BEPOS (positive energy) label since 2007 </v>
      </c>
    </row>
    <row r="88" spans="2:2" x14ac:dyDescent="0.25">
      <c r="B88" s="14" t="str">
        <f>HYPERLINK("#"&amp;ADDRESS(ROW(C11),3,4,1,"Buildings"),Buildings!C11&amp;" "&amp;Buildings!D11)</f>
        <v xml:space="preserve">B2.3 Average life-cycle GHG emissions for newly constructed buildings </v>
      </c>
    </row>
    <row r="89" spans="2:2" x14ac:dyDescent="0.25">
      <c r="B89" s="14" t="str">
        <f>HYPERLINK("#"&amp;ADDRESS(ROW(C12),3,4,1,"Buildings"),Buildings!C12&amp;" "&amp;Buildings!D12)</f>
        <v xml:space="preserve">B2.4 Development of biosourced materials - volume of timber used by the construction sector </v>
      </c>
    </row>
    <row r="90" spans="2:2" x14ac:dyDescent="0.25">
      <c r="B90" s="14" t="str">
        <f>HYPERLINK("#"&amp;ADDRESS(ROW(C13),3,4,1,"Buildings"),Buildings!C13&amp;" "&amp;Buildings!D13)</f>
        <v xml:space="preserve">B2.5 Evolution of annual energy retrofitting rate of housings since 2010 </v>
      </c>
    </row>
    <row r="91" spans="2:2" x14ac:dyDescent="0.25">
      <c r="B91" s="14" t="str">
        <f>HYPERLINK("#"&amp;ADDRESS(ROW(C14),3,4,1,"Buildings"),Buildings!C14&amp;" "&amp;Buildings!D14)</f>
        <v>B2.6 Number of annual retrofits in the tertiary sector</v>
      </c>
    </row>
    <row r="92" spans="2:2" x14ac:dyDescent="0.25">
      <c r="B92" s="14" t="str">
        <f>HYPERLINK("#"&amp;ADDRESS(ROW(C15),3,4,1,"Buildings"),Buildings!C15&amp;" "&amp;Buildings!D15)</f>
        <v xml:space="preserve">B2.7 Average energy performance level achieved after retrofitting </v>
      </c>
    </row>
    <row r="93" spans="2:2" x14ac:dyDescent="0.25">
      <c r="B93" s="14" t="str">
        <f>HYPERLINK("#"&amp;ADDRESS(ROW(C16),3,4,1,"Buildings"),Buildings!C16&amp;" "&amp;Buildings!D16)</f>
        <v>B2.8 Average retrofitting costs</v>
      </c>
    </row>
    <row r="94" spans="2:2" x14ac:dyDescent="0.25">
      <c r="B94" s="14" t="str">
        <f>HYPERLINK("#"&amp;ADDRESS(ROW(C17),3,4,1,"Buildings"),Buildings!C17&amp;" "&amp;Buildings!D17)</f>
        <v xml:space="preserve">B2.9 Average consumption for heating </v>
      </c>
    </row>
    <row r="95" spans="2:2" x14ac:dyDescent="0.25">
      <c r="B95" s="14" t="str">
        <f>HYPERLINK("#"&amp;ADDRESS(ROW(C18),3,4,1,"Buildings"),Buildings!C18&amp;" "&amp;Buildings!D18)</f>
        <v xml:space="preserve">B2.10 Annual investments for energy retrofits in the residential sector </v>
      </c>
    </row>
    <row r="96" spans="2:2" x14ac:dyDescent="0.25">
      <c r="B96" s="14" t="str">
        <f>HYPERLINK("#"&amp;ADDRESS(ROW(C19),3,4,1,"Buildings"),Buildings!C19&amp;" "&amp;Buildings!D19)</f>
        <v>B2.11 Number of companies with "RGE" label (sustainable construction)</v>
      </c>
    </row>
    <row r="97" spans="2:2" x14ac:dyDescent="0.25">
      <c r="B97" s="14" t="str">
        <f>HYPERLINK("#"&amp;ADDRESS(ROW(C20),3,4,1,"Buildings"),Buildings!C20&amp;" "&amp;Buildings!D20)</f>
        <v xml:space="preserve">B2.12 Specific electricity consumption per dwelling </v>
      </c>
    </row>
    <row r="98" spans="2:2" x14ac:dyDescent="0.25">
      <c r="B98" s="14" t="str">
        <f>HYPERLINK("#"&amp;ADDRESS(ROW(C21),3,4,1,"Buildings"),Buildings!C21&amp;" "&amp;Buildings!D21)</f>
        <v>B2.13 Evolution of the energy mix for heating in residential / tertiary sector by energy sources</v>
      </c>
    </row>
    <row r="99" spans="2:2" x14ac:dyDescent="0.25">
      <c r="B99" s="14" t="str">
        <f>HYPERLINK("#"&amp;ADDRESS(ROW(C22),3,4,1,"Buildings"),Buildings!C22&amp;" "&amp;Buildings!D22)</f>
        <v>B2.14 Fonds chaleur Ademe - Financements annuels depuis 2008</v>
      </c>
    </row>
    <row r="100" spans="2:2" x14ac:dyDescent="0.25">
      <c r="B100" s="14" t="str">
        <f>HYPERLINK("#"&amp;ADDRESS(ROW(C23),3,4,1,"Buildings"),Buildings!C23&amp;" "&amp;Buildings!D23)</f>
        <v xml:space="preserve">B2.15 Development of district heating networks - connected dwellings </v>
      </c>
    </row>
    <row r="101" spans="2:2" x14ac:dyDescent="0.25">
      <c r="B101" s="14" t="str">
        <f>HYPERLINK("#"&amp;ADDRESS(ROW(C24),3,4,1,"Buildings"),Buildings!C24&amp;" "&amp;Buildings!D24)</f>
        <v>B2.16 Development of thermal solar installations since 2010</v>
      </c>
    </row>
    <row r="102" spans="2:2" x14ac:dyDescent="0.25">
      <c r="B102" s="14" t="str">
        <f>HYPERLINK("#"&amp;ADDRESS(ROW(C25),3,4,1,"Buildings"),Buildings!C25&amp;" "&amp;Buildings!D25)</f>
        <v xml:space="preserve">B2.17 Share of population exposed to energy poverty since 2010 </v>
      </c>
    </row>
    <row r="103" spans="2:2" x14ac:dyDescent="0.25">
      <c r="B103" s="14" t="str">
        <f>HYPERLINK("#"&amp;ADDRESS(ROW(C26),3,4,1,"Buildings"),Buildings!C26&amp;" "&amp;Buildings!D26)</f>
        <v>B2.18 Number of energy retrofits triggered under the "Habiter Mieux" program since 2010</v>
      </c>
    </row>
    <row r="104" spans="2:2" x14ac:dyDescent="0.25">
      <c r="B104" s="14"/>
    </row>
    <row r="105" spans="2:2" x14ac:dyDescent="0.25">
      <c r="B105" s="14"/>
    </row>
    <row r="106" spans="2:2" x14ac:dyDescent="0.25">
      <c r="B106" s="48" t="s">
        <v>477</v>
      </c>
    </row>
    <row r="107" spans="2:2" x14ac:dyDescent="0.25">
      <c r="B107" s="14"/>
    </row>
    <row r="108" spans="2:2" x14ac:dyDescent="0.25">
      <c r="B108" s="14" t="str">
        <f>HYPERLINK("#"&amp;ADDRESS(ROW(C3),3,4,1,"Industry"),Industry!C3&amp;" "&amp;Industry!D3)</f>
        <v>I1.1 GHG emissions of the industrial sector since 1990</v>
      </c>
    </row>
    <row r="109" spans="2:2" x14ac:dyDescent="0.25">
      <c r="B109" s="14" t="str">
        <f>HYPERLINK("#"&amp;ADDRESS(ROW(C4),3,4,1,"Industry"),Industry!C4&amp;" "&amp;Industry!D4)</f>
        <v>I1.2 Final energy consumption of the industrial sector since 2000</v>
      </c>
    </row>
    <row r="110" spans="2:2" x14ac:dyDescent="0.25">
      <c r="B110" s="14" t="str">
        <f>HYPERLINK("#"&amp;ADDRESS(ROW(C5),3,4,1,"Industry"),Industry!C5&amp;" "&amp;Industry!D5)</f>
        <v>I1.3 Intensité carbone de la consommation d'énergie finale dans l'industrie depuis 2000</v>
      </c>
    </row>
    <row r="111" spans="2:2" x14ac:dyDescent="0.25">
      <c r="B111" s="14" t="str">
        <f>HYPERLINK("#"&amp;ADDRESS(ROW(C6),3,4,1,"Industry"),Industry!C6&amp;" "&amp;Industry!D6)</f>
        <v xml:space="preserve">I1.4 Energy intensity of the industrial sector since 1990 </v>
      </c>
    </row>
    <row r="112" spans="2:2" x14ac:dyDescent="0.25">
      <c r="B112" s="14" t="str">
        <f>HYPERLINK("#"&amp;ADDRESS(ROW(C7),3,4,1,"Industry"),Industry!C7&amp;" "&amp;Industry!D7)</f>
        <v xml:space="preserve">I1.5 Evolution of industrial activity - gross revenues </v>
      </c>
    </row>
    <row r="113" spans="2:2" x14ac:dyDescent="0.25">
      <c r="B113" s="14" t="str">
        <f>HYPERLINK("#"&amp;ADDRESS(ROW(C8),3,4,1,"Industry"),Industry!C8&amp;" "&amp;Industry!D8)</f>
        <v xml:space="preserve"> </v>
      </c>
    </row>
    <row r="114" spans="2:2" x14ac:dyDescent="0.25">
      <c r="B114" s="14" t="str">
        <f>HYPERLINK("#"&amp;ADDRESS(ROW(C9),3,4,1,"Industry"),Industry!C9&amp;" "&amp;Industry!D9)</f>
        <v>I2.1 Share of investments allocated for energy efficiency improvements</v>
      </c>
    </row>
    <row r="115" spans="2:2" x14ac:dyDescent="0.25">
      <c r="B115" s="14" t="str">
        <f>HYPERLINK("#"&amp;ADDRESS(ROW(C10),3,4,1,"Industry"),Industry!C10&amp;" "&amp;Industry!D10)</f>
        <v xml:space="preserve">I2.2 Energy intensity of the main energy-intensive branches since 2000 </v>
      </c>
    </row>
    <row r="116" spans="2:2" x14ac:dyDescent="0.25">
      <c r="B116" s="14" t="str">
        <f>HYPERLINK("#"&amp;ADDRESS(ROW(C11),3,4,1,"Industry"),Industry!C11&amp;" "&amp;Industry!D11)</f>
        <v>I2.3 Consumption of primary materials - total and per capita since 2010</v>
      </c>
    </row>
    <row r="117" spans="2:2" x14ac:dyDescent="0.25">
      <c r="B117" s="14" t="str">
        <f>HYPERLINK("#"&amp;ADDRESS(ROW(C12),3,4,1,"Industry"),Industry!C12&amp;" "&amp;Industry!D12)</f>
        <v>I2.4 Recovered industrial heat used in heating networks since 2015</v>
      </c>
    </row>
    <row r="118" spans="2:2" x14ac:dyDescent="0.25">
      <c r="B118" s="14" t="str">
        <f>HYPERLINK("#"&amp;ADDRESS(ROW(C13),3,4,1,"Industry"),Industry!C13&amp;" "&amp;Industry!D13)</f>
        <v xml:space="preserve">I2.5 Surface of thermal solar in the industry sector since 2010 </v>
      </c>
    </row>
    <row r="119" spans="2:2" x14ac:dyDescent="0.25">
      <c r="B119" s="14" t="str">
        <f>HYPERLINK("#"&amp;ADDRESS(ROW(C14),3,4,1,"Industry"),Industry!C14&amp;" "&amp;Industry!D14)</f>
        <v xml:space="preserve">I2.6 Self-consumption of renewable energy in the industry sector </v>
      </c>
    </row>
    <row r="120" spans="2:2" x14ac:dyDescent="0.25">
      <c r="B120" s="14" t="str">
        <f>HYPERLINK("#"&amp;ADDRESS(ROW(C15),3,4,1,"Industry"),Industry!C15&amp;" "&amp;Industry!D15)</f>
        <v xml:space="preserve">I2.7 Hydrogene production : conventional and low-carbon share. </v>
      </c>
    </row>
    <row r="121" spans="2:2" x14ac:dyDescent="0.25">
      <c r="B121" s="14" t="str">
        <f>HYPERLINK("#"&amp;ADDRESS(ROW(C16),3,4,1,"Industry"),Industry!C16&amp;" "&amp;Industry!D16)</f>
        <v xml:space="preserve">I2.8 Evolution of the energy costs as share of added value since 2000 </v>
      </c>
    </row>
    <row r="122" spans="2:2" x14ac:dyDescent="0.25">
      <c r="B122" s="14" t="str">
        <f>HYPERLINK("#"&amp;ADDRESS(ROW(C17),3,4,1,"Industry"),Industry!C17&amp;" "&amp;Industry!D17)</f>
        <v xml:space="preserve">I2.9 Evolution of EU emissions trading system prices </v>
      </c>
    </row>
    <row r="123" spans="2:2" x14ac:dyDescent="0.25">
      <c r="B123" s="14" t="str">
        <f>HYPERLINK("#"&amp;ADDRESS(ROW(C18),3,4,1,"Industry"),Industry!C18&amp;" "&amp;Industry!D18)</f>
        <v xml:space="preserve">I2.10 Share of industrial emissions (or fossil fuel consumption) subject to carbon pricing since 2005 </v>
      </c>
    </row>
    <row r="124" spans="2:2" x14ac:dyDescent="0.25">
      <c r="B124" s="14"/>
    </row>
    <row r="125" spans="2:2" x14ac:dyDescent="0.25">
      <c r="B125" s="14"/>
    </row>
    <row r="126" spans="2:2" x14ac:dyDescent="0.25">
      <c r="B126" s="48" t="s">
        <v>49</v>
      </c>
    </row>
    <row r="127" spans="2:2" x14ac:dyDescent="0.25">
      <c r="B127" s="14"/>
    </row>
    <row r="128" spans="2:2" x14ac:dyDescent="0.25">
      <c r="B128" s="14" t="str">
        <f>HYPERLINK("#"&amp;ADDRESS(ROW(C3),3,4,1,"Agriculture"),Agriculture!C3&amp;" "&amp;Agriculture!D3)</f>
        <v>A1.1 GHG emissions of the agricultural sector since 1990</v>
      </c>
    </row>
    <row r="129" spans="2:2" x14ac:dyDescent="0.25">
      <c r="B129" s="14" t="str">
        <f>HYPERLINK("#"&amp;ADDRESS(ROW(C4),3,4,1,"Agriculture"),Agriculture!C4&amp;" "&amp;Agriculture!D4)</f>
        <v>A1.2 Final energy consymption of the agricultural sector since 2000</v>
      </c>
    </row>
    <row r="130" spans="2:2" x14ac:dyDescent="0.25">
      <c r="B130" s="14" t="str">
        <f>HYPERLINK("#"&amp;ADDRESS(ROW(C5),3,4,1,"Agriculture"),Agriculture!C5&amp;" "&amp;Agriculture!D5)</f>
        <v>A1.3 Evolution of agricultural land area since 2000</v>
      </c>
    </row>
    <row r="131" spans="2:2" x14ac:dyDescent="0.25">
      <c r="B131" s="14" t="str">
        <f>HYPERLINK("#"&amp;ADDRESS(ROW(C6),3,4,1,"Agriculture"),Agriculture!C6&amp;" "&amp;Agriculture!D6)</f>
        <v xml:space="preserve">A1.4 Agricultural production in volume (tons) and value </v>
      </c>
    </row>
    <row r="132" spans="2:2" x14ac:dyDescent="0.25">
      <c r="B132" s="14" t="str">
        <f>HYPERLINK("#"&amp;ADDRESS(ROW(C7),3,4,1,"Agriculture"),Agriculture!C7&amp;" "&amp;Agriculture!D7)</f>
        <v xml:space="preserve">A1.5 Land artificialisation - evolution since 2000 </v>
      </c>
    </row>
    <row r="133" spans="2:2" x14ac:dyDescent="0.25">
      <c r="B133" s="14" t="str">
        <f>HYPERLINK("#"&amp;ADDRESS(ROW(C8),3,4,1,"Agriculture"),Agriculture!C8&amp;" "&amp;Agriculture!D8)</f>
        <v xml:space="preserve"> </v>
      </c>
    </row>
    <row r="134" spans="2:2" x14ac:dyDescent="0.25">
      <c r="B134" s="14" t="str">
        <f>HYPERLINK("#"&amp;ADDRESS(ROW(C9),3,4,1,"Agriculture"),Agriculture!C9&amp;" "&amp;Agriculture!D9)</f>
        <v xml:space="preserve">A2.1 Evolution of the use of nitrogen fertilisers since 2000 </v>
      </c>
    </row>
    <row r="135" spans="2:2" x14ac:dyDescent="0.25">
      <c r="B135" s="14" t="str">
        <f>HYPERLINK("#"&amp;ADDRESS(ROW(C10),3,4,1,"Agriculture"),Agriculture!C10&amp;" "&amp;Agriculture!D10)</f>
        <v xml:space="preserve">A2.2 Development of legumes cultures (protein crops) in the total cultivated area since 2000 </v>
      </c>
    </row>
    <row r="136" spans="2:2" x14ac:dyDescent="0.25">
      <c r="B136" s="14" t="str">
        <f>HYPERLINK("#"&amp;ADDRESS(ROW(C11),3,4,1,"Agriculture"),Agriculture!C11&amp;" "&amp;Agriculture!D11)</f>
        <v>A2.3 Share of spring crops that have been preceded by intermediate crops</v>
      </c>
    </row>
    <row r="137" spans="2:2" x14ac:dyDescent="0.25">
      <c r="B137" s="14" t="str">
        <f>HYPERLINK("#"&amp;ADDRESS(ROW(C12),3,4,1,"Agriculture"),Agriculture!C12&amp;" "&amp;Agriculture!D12)</f>
        <v xml:space="preserve">A2.4 Number of farm biogas plants since 2010 </v>
      </c>
    </row>
    <row r="138" spans="2:2" x14ac:dyDescent="0.25">
      <c r="B138" s="14" t="str">
        <f>HYPERLINK("#"&amp;ADDRESS(ROW(C13),3,4,1,"Agriculture"),Agriculture!C13&amp;" "&amp;Agriculture!D13)</f>
        <v xml:space="preserve">A2.5 National biogas production since 2010 </v>
      </c>
    </row>
    <row r="139" spans="2:2" x14ac:dyDescent="0.25">
      <c r="B139" s="14" t="str">
        <f>HYPERLINK("#"&amp;ADDRESS(ROW(C14),3,4,1,"Agriculture"),Agriculture!C14&amp;" "&amp;Agriculture!D14)</f>
        <v xml:space="preserve">A2.6 Share of animal manure used for biogas production since 2010 </v>
      </c>
    </row>
    <row r="140" spans="2:2" x14ac:dyDescent="0.25">
      <c r="B140" s="14" t="str">
        <f>HYPERLINK("#"&amp;ADDRESS(ROW(C15),3,4,1,"Agriculture"),Agriculture!C15&amp;" "&amp;Agriculture!D15)</f>
        <v xml:space="preserve">A2.7 Production of liquid biofuels in France since 2010 </v>
      </c>
    </row>
    <row r="141" spans="2:2" x14ac:dyDescent="0.25">
      <c r="B141" s="14" t="str">
        <f>HYPERLINK("#"&amp;ADDRESS(ROW(C16),3,4,1,"Agriculture"),Agriculture!C16&amp;" "&amp;Agriculture!D16)</f>
        <v xml:space="preserve">A2.8 Evolution of permanent grassland surface area since 2000 </v>
      </c>
    </row>
    <row r="142" spans="2:2" x14ac:dyDescent="0.25">
      <c r="B142" s="14" t="str">
        <f>HYPERLINK("#"&amp;ADDRESS(ROW(C17),3,4,1,"Agriculture"),Agriculture!C17&amp;" "&amp;Agriculture!D17)</f>
        <v xml:space="preserve">A2.9 Evolution of land area used for organic farming since 2000 </v>
      </c>
    </row>
    <row r="143" spans="2:2" x14ac:dyDescent="0.25">
      <c r="B143" s="14" t="str">
        <f>HYPERLINK("#"&amp;ADDRESS(ROW(C18),3,4,1,"Agriculture"),Agriculture!C18&amp;" "&amp;Agriculture!D18)</f>
        <v xml:space="preserve">A2.10 Consumption of crop protection products since 2000 </v>
      </c>
    </row>
    <row r="144" spans="2:2" x14ac:dyDescent="0.25">
      <c r="B144" s="14" t="str">
        <f>HYPERLINK("#"&amp;ADDRESS(ROW(C19),3,4,1,"Agriculture"),Agriculture!C19&amp;" "&amp;Agriculture!D19)</f>
        <v>A2.11 Evolution of the livestock - cattle population since 2000</v>
      </c>
    </row>
    <row r="145" spans="2:2" x14ac:dyDescent="0.25">
      <c r="B145" s="14" t="str">
        <f>HYPERLINK("#"&amp;ADDRESS(ROW(C20),3,4,1,"Agriculture"),Agriculture!C20&amp;" "&amp;Agriculture!D20)</f>
        <v xml:space="preserve">A2.12 Aim for protein autonomy in livestock feed - net imports and domestic production of oilcakes since 2000 </v>
      </c>
    </row>
    <row r="146" spans="2:2" x14ac:dyDescent="0.25">
      <c r="B146" s="14" t="str">
        <f>HYPERLINK("#"&amp;ADDRESS(ROW(C21),3,4,1,"Agriculture"),Agriculture!C21&amp;" "&amp;Agriculture!D21)</f>
        <v xml:space="preserve">A2.13 Final energy intensity of the agricultural sector since 2000 </v>
      </c>
    </row>
    <row r="147" spans="2:2" x14ac:dyDescent="0.25">
      <c r="B147" s="14"/>
    </row>
    <row r="148" spans="2:2" x14ac:dyDescent="0.25">
      <c r="B148" s="14"/>
    </row>
    <row r="149" spans="2:2" x14ac:dyDescent="0.25">
      <c r="B149" s="48" t="s">
        <v>404</v>
      </c>
    </row>
    <row r="150" spans="2:2" x14ac:dyDescent="0.25">
      <c r="B150" s="14"/>
    </row>
    <row r="151" spans="2:2" x14ac:dyDescent="0.25">
      <c r="B151" s="14" t="str">
        <f>HYPERLINK("#"&amp;ADDRESS(ROW(C3),3,4,1,"Waste"),Waste!C3&amp;" "&amp;Waste!D3)</f>
        <v>D1.1 GHG emissions of the waste sector since 1990</v>
      </c>
    </row>
    <row r="152" spans="2:2" x14ac:dyDescent="0.25">
      <c r="B152" s="14" t="str">
        <f>HYPERLINK("#"&amp;ADDRESS(ROW(C4),3,4,1,"Waste"),Waste!C4&amp;" "&amp;Waste!D4)</f>
        <v xml:space="preserve">D1.2 Distribution of waste : share of landfill, recycling, incineration (with and without energy recovery), biological treatment (composting and biogas production) since 2000 </v>
      </c>
    </row>
    <row r="153" spans="2:2" x14ac:dyDescent="0.25">
      <c r="B153" s="14" t="str">
        <f>HYPERLINK("#"&amp;ADDRESS(ROW(C5),3,4,1,"Waste"),Waste!C5&amp;" "&amp;Waste!D5)</f>
        <v>D1.3 Volume of household waste since 2000</v>
      </c>
    </row>
    <row r="154" spans="2:2" x14ac:dyDescent="0.25">
      <c r="B154" s="14" t="str">
        <f>HYPERLINK("#"&amp;ADDRESS(ROW(C6),3,4,1,"Waste"),Waste!C6&amp;" "&amp;Waste!D6)</f>
        <v xml:space="preserve">D1.4 Total volume of waste (including construction and public sector and industry) since 2000 </v>
      </c>
    </row>
    <row r="155" spans="2:2" x14ac:dyDescent="0.25">
      <c r="B155" s="14" t="str">
        <f>HYPERLINK("#"&amp;ADDRESS(ROW(C7),3,4,1,"Waste"),Waste!C7&amp;" "&amp;Waste!D7)</f>
        <v xml:space="preserve"> </v>
      </c>
    </row>
    <row r="156" spans="2:2" x14ac:dyDescent="0.25">
      <c r="B156" s="14" t="str">
        <f>HYPERLINK("#"&amp;ADDRESS(ROW(C8),3,4,1,"Waste"),Waste!C8&amp;" "&amp;Waste!D8)</f>
        <v xml:space="preserve">D2.1 Household waste production per capita </v>
      </c>
    </row>
    <row r="157" spans="2:2" x14ac:dyDescent="0.25">
      <c r="B157" s="14" t="str">
        <f>HYPERLINK("#"&amp;ADDRESS(ROW(C9),3,4,1,"Waste"),Waste!C9&amp;" "&amp;Waste!D9)</f>
        <v xml:space="preserve">D2.2 Number of territories covered by the "Zero waste, zero wastage" since 2014 </v>
      </c>
    </row>
    <row r="158" spans="2:2" x14ac:dyDescent="0.25">
      <c r="B158" s="14" t="str">
        <f>HYPERLINK("#"&amp;ADDRESS(ROW(C10),3,4,1,"Waste"),Waste!C10&amp;" "&amp;Waste!D10)</f>
        <v xml:space="preserve">D2.3 Share of recycling of household waste since 2000 </v>
      </c>
    </row>
    <row r="159" spans="2:2" x14ac:dyDescent="0.25">
      <c r="B159" s="14" t="str">
        <f>HYPERLINK("#"&amp;ADDRESS(ROW(C11),3,4,1,"Waste"),Waste!C11&amp;" "&amp;Waste!D11)</f>
        <v>D2.4 Recycling share for industrial and construction waste</v>
      </c>
    </row>
    <row r="160" spans="2:2" x14ac:dyDescent="0.25">
      <c r="B160" s="14" t="str">
        <f>HYPERLINK("#"&amp;ADDRESS(ROW(C12),3,4,1,"Waste"),Waste!C12&amp;" "&amp;Waste!D12)</f>
        <v xml:space="preserve">D2.5 Volume of waste incinerated without energy production since 2010 </v>
      </c>
    </row>
    <row r="161" spans="2:2" x14ac:dyDescent="0.25">
      <c r="B161" s="14" t="str">
        <f>HYPERLINK("#"&amp;ADDRESS(ROW(C13),3,4,1,"Waste"),Waste!C13&amp;" "&amp;Waste!D13)</f>
        <v xml:space="preserve">D2.6 Volume of waste incinerated with energy production since 2010 </v>
      </c>
    </row>
    <row r="162" spans="2:2" x14ac:dyDescent="0.25">
      <c r="B162" s="14" t="str">
        <f>HYPERLINK("#"&amp;ADDRESS(ROW(C14),3,4,1,"Waste"),Waste!C14&amp;" "&amp;Waste!D14)</f>
        <v>D2.7 Rate of recovery of methane in non-hazardous landfill plants for the production of biogas</v>
      </c>
    </row>
    <row r="163" spans="2:2" x14ac:dyDescent="0.25">
      <c r="B163" s="14" t="str">
        <f>HYPERLINK("#"&amp;ADDRESS(ROW(C15),3,4,1,"Waste"),Waste!C15&amp;" "&amp;Waste!D15)</f>
        <v xml:space="preserve">D2.8 Number of landfill stations equipped with a biogas production plant and total biogas production since 2010 </v>
      </c>
    </row>
    <row r="164" spans="2:2" x14ac:dyDescent="0.25">
      <c r="B164" s="14" t="str">
        <f>HYPERLINK("#"&amp;ADDRESS(ROW(C16),3,4,1,"Waste"),Waste!C16&amp;" "&amp;Waste!D16)</f>
        <v xml:space="preserve">D2.9 Number of water treatment plants equiped with biogas production plants (including self-consumption) </v>
      </c>
    </row>
    <row r="165" spans="2:2" x14ac:dyDescent="0.25">
      <c r="B165" s="14" t="str">
        <f>HYPERLINK("#"&amp;ADDRESS(ROW(C17),3,4,1,"Waste"),Waste!C17&amp;" "&amp;Waste!D17)</f>
        <v xml:space="preserve">D2.10 Volume of waste put in landfills since 2000 </v>
      </c>
    </row>
    <row r="166" spans="2:2" x14ac:dyDescent="0.25">
      <c r="B166" s="14" t="str">
        <f>HYPERLINK("#"&amp;ADDRESS(ROW(C18),3,4,1,"Waste"),Waste!C18&amp;" "&amp;Waste!D18)</f>
        <v xml:space="preserve">D2.11 CH4 emissions of landfill plants since 2000 </v>
      </c>
    </row>
    <row r="167" spans="2:2" x14ac:dyDescent="0.25">
      <c r="B167" s="14" t="str">
        <f>HYPERLINK("#"&amp;ADDRESS(ROW(C19),3,4,1,"Waste"),Waste!C19&amp;" "&amp;Waste!D19)</f>
        <v xml:space="preserve">D2.12 Methane recovery rate in landfill plants </v>
      </c>
    </row>
    <row r="168" spans="2:2" x14ac:dyDescent="0.25">
      <c r="B168" s="14"/>
    </row>
    <row r="169" spans="2:2" x14ac:dyDescent="0.25">
      <c r="B169" s="14"/>
    </row>
    <row r="170" spans="2:2" x14ac:dyDescent="0.25">
      <c r="B170" s="48" t="s">
        <v>444</v>
      </c>
    </row>
    <row r="171" spans="2:2" x14ac:dyDescent="0.25">
      <c r="B171" s="14"/>
    </row>
    <row r="172" spans="2:2" x14ac:dyDescent="0.25">
      <c r="B172" s="14" t="str">
        <f>HYPERLINK("#"&amp;ADDRESS(ROW(C3),3,4,1,"Forests and carbon sinks"),'Forests and carbon sinks'!C3&amp;" "&amp;'Forests and carbon sinks'!D3)</f>
        <v>F1.1 Evolution of tree-planted area (forests, groves and hedges) in France since 1990</v>
      </c>
    </row>
    <row r="173" spans="2:2" x14ac:dyDescent="0.25">
      <c r="B173" s="14" t="str">
        <f>HYPERLINK("#"&amp;ADDRESS(ROW(C4),3,4,1,"Forests and carbon sinks"),'Forests and carbon sinks'!C4&amp;" "&amp;'Forests and carbon sinks'!D4)</f>
        <v xml:space="preserve">F1.2 Evolution of the national carbon sink: emissions and absorption of GHG according to UNFCCC protocol on LULUCF </v>
      </c>
    </row>
    <row r="174" spans="2:2" x14ac:dyDescent="0.25">
      <c r="B174" s="14" t="str">
        <f>HYPERLINK("#"&amp;ADDRESS(ROW(C5),3,4,1,"Forests and carbon sinks"),'Forests and carbon sinks'!C5&amp;" "&amp;'Forests and carbon sinks'!D5)</f>
        <v>F1.3 Timber production and extraction in France : gross biological production, tree mortality and extraction since 2000</v>
      </c>
    </row>
    <row r="175" spans="2:2" x14ac:dyDescent="0.25">
      <c r="B175" s="14" t="str">
        <f>HYPERLINK("#"&amp;ADDRESS(ROW(C6),3,4,1,"Forests and carbon sinks"),'Forests and carbon sinks'!C6&amp;" "&amp;'Forests and carbon sinks'!D6)</f>
        <v xml:space="preserve">F1.4 Forest ownership - number of forest holdings and cumulated surface area by size of holdings </v>
      </c>
    </row>
    <row r="176" spans="2:2" x14ac:dyDescent="0.25">
      <c r="B176" s="14" t="str">
        <f>HYPERLINK("#"&amp;ADDRESS(ROW(C7),3,4,1,"Forests and carbon sinks"),'Forests and carbon sinks'!C7&amp;" "&amp;'Forests and carbon sinks'!D7)</f>
        <v xml:space="preserve"> </v>
      </c>
    </row>
    <row r="177" spans="2:2" x14ac:dyDescent="0.25">
      <c r="B177" s="14" t="str">
        <f>HYPERLINK("#"&amp;ADDRESS(ROW(C8),3,4,1,"Forests and carbon sinks"),'Forests and carbon sinks'!C8&amp;" "&amp;'Forests and carbon sinks'!D8)</f>
        <v>F2.1 Volume of standing timber per hectare</v>
      </c>
    </row>
    <row r="178" spans="2:2" x14ac:dyDescent="0.25">
      <c r="B178" s="14" t="str">
        <f>HYPERLINK("#"&amp;ADDRESS(ROW(C9),3,4,1,"Forests and carbon sinks"),'Forests and carbon sinks'!C9&amp;" "&amp;'Forests and carbon sinks'!D9)</f>
        <v>F2.2 Carbon stock and carbon sink of the French forests (above and below-ground biomass) since 1990</v>
      </c>
    </row>
    <row r="179" spans="2:2" x14ac:dyDescent="0.25">
      <c r="B179" s="14" t="str">
        <f>HYPERLINK("#"&amp;ADDRESS(ROW(C10),3,4,1,"Forests and carbon sinks"),'Forests and carbon sinks'!C10&amp;" "&amp;'Forests and carbon sinks'!D10)</f>
        <v xml:space="preserve">F2.3 Production of construction timber since 2000 </v>
      </c>
    </row>
    <row r="180" spans="2:2" x14ac:dyDescent="0.25">
      <c r="B180" s="14" t="str">
        <f>HYPERLINK("#"&amp;ADDRESS(ROW(C11),3,4,1,"Forests and carbon sinks"),'Forests and carbon sinks'!C11&amp;" "&amp;'Forests and carbon sinks'!D11)</f>
        <v xml:space="preserve">F2.4 Annual gross revenue of the construction timber industry in France since 2010 </v>
      </c>
    </row>
    <row r="181" spans="2:2" x14ac:dyDescent="0.25">
      <c r="B181" s="14" t="str">
        <f>HYPERLINK("#"&amp;ADDRESS(ROW(C12),3,4,1,"Forests and carbon sinks"),'Forests and carbon sinks'!C12&amp;" "&amp;'Forests and carbon sinks'!D12)</f>
        <v xml:space="preserve">F2.5 Market share of timber construction ( % of total individual houses built) </v>
      </c>
    </row>
    <row r="182" spans="2:2" x14ac:dyDescent="0.25">
      <c r="B182" s="14" t="str">
        <f>HYPERLINK("#"&amp;ADDRESS(ROW(C13),3,4,1,"Forests and carbon sinks"),'Forests and carbon sinks'!C13&amp;" "&amp;'Forests and carbon sinks'!D13)</f>
        <v xml:space="preserve">F2.6 Production of fuelwood since 2000 </v>
      </c>
    </row>
    <row r="183" spans="2:2" x14ac:dyDescent="0.25">
      <c r="B183" s="14" t="str">
        <f>HYPERLINK("#"&amp;ADDRESS(ROW(C14),3,4,1,"Forests and carbon sinks"),'Forests and carbon sinks'!C14&amp;" "&amp;'Forests and carbon sinks'!D14)</f>
        <v xml:space="preserve">F2.7 Primary energy production from fuelwood since 2000 </v>
      </c>
    </row>
    <row r="184" spans="2:2" x14ac:dyDescent="0.25">
      <c r="B184" s="14" t="str">
        <f>HYPERLINK("#"&amp;ADDRESS(ROW(C15),3,4,1,"Forests and carbon sinks"),'Forests and carbon sinks'!C15&amp;" "&amp;'Forests and carbon sinks'!D15)</f>
        <v>F2.8 Volume of fuel wood and share in the renewable electricity generation</v>
      </c>
    </row>
    <row r="185" spans="2:2" x14ac:dyDescent="0.25">
      <c r="B185" s="14" t="str">
        <f>HYPERLINK("#"&amp;ADDRESS(ROW(C16),3,4,1,"Forests and carbon sinks"),'Forests and carbon sinks'!C16&amp;" "&amp;'Forests and carbon sinks'!D16)</f>
        <v>F2.9 Volume of fuel wood and share in the renewable heat generation</v>
      </c>
    </row>
    <row r="186" spans="2:2" x14ac:dyDescent="0.25">
      <c r="B186" s="14"/>
    </row>
    <row r="187" spans="2:2" x14ac:dyDescent="0.25">
      <c r="B187" s="14"/>
    </row>
    <row r="188" spans="2:2" x14ac:dyDescent="0.25">
      <c r="B188" s="14"/>
    </row>
    <row r="189" spans="2:2" x14ac:dyDescent="0.25">
      <c r="B189" s="14"/>
    </row>
    <row r="190" spans="2:2" x14ac:dyDescent="0.25">
      <c r="B190" s="14"/>
    </row>
    <row r="191" spans="2:2" x14ac:dyDescent="0.25">
      <c r="B191" s="14"/>
    </row>
    <row r="192" spans="2:2" x14ac:dyDescent="0.25">
      <c r="B192" s="14"/>
    </row>
    <row r="193" spans="2:2" x14ac:dyDescent="0.25">
      <c r="B193" s="14"/>
    </row>
    <row r="194" spans="2:2" x14ac:dyDescent="0.25">
      <c r="B194" s="14"/>
    </row>
    <row r="195" spans="2:2" x14ac:dyDescent="0.25">
      <c r="B195" s="14"/>
    </row>
    <row r="196" spans="2:2" x14ac:dyDescent="0.25">
      <c r="B196" s="14"/>
    </row>
    <row r="197" spans="2:2" x14ac:dyDescent="0.25">
      <c r="B197" s="14"/>
    </row>
    <row r="198" spans="2:2" x14ac:dyDescent="0.25">
      <c r="B198" s="14"/>
    </row>
    <row r="199" spans="2:2" x14ac:dyDescent="0.25">
      <c r="B199" s="14"/>
    </row>
    <row r="200" spans="2:2" x14ac:dyDescent="0.25">
      <c r="B200" s="14"/>
    </row>
    <row r="201" spans="2:2" x14ac:dyDescent="0.25">
      <c r="B201" s="14"/>
    </row>
    <row r="202" spans="2:2" x14ac:dyDescent="0.25">
      <c r="B202" s="14"/>
    </row>
  </sheetData>
  <hyperlinks>
    <hyperlink ref="B48" location="Transports!B3" display="Transports!B3"/>
    <hyperlink ref="B1" location="'Flagship indicators'!A1" display="'Flagship indicators'!A1"/>
    <hyperlink ref="B15" location="Energy!A1" display="Energy!A1"/>
    <hyperlink ref="B78" location="Buildings!A1" display="Buildings"/>
    <hyperlink ref="B106" location="Industry!A1" display="Industry"/>
    <hyperlink ref="B126" location="Agriculture!A1" display="Agriculture"/>
    <hyperlink ref="B149" location="Waste!A1" display="Waste management"/>
    <hyperlink ref="B170" location="'Forests and carbon sinks'!A1" display="Forests and carbon sinks"/>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zoomScale="90" zoomScaleNormal="90" workbookViewId="0">
      <pane ySplit="2" topLeftCell="A3" activePane="bottomLeft" state="frozen"/>
      <selection pane="bottomLeft" activeCell="C3" sqref="C3"/>
    </sheetView>
  </sheetViews>
  <sheetFormatPr baseColWidth="10" defaultColWidth="10.7109375" defaultRowHeight="15" x14ac:dyDescent="0.25"/>
  <cols>
    <col min="1" max="1" width="9.5703125" style="2" customWidth="1"/>
    <col min="2" max="2" width="52.5703125" style="3" customWidth="1"/>
    <col min="3" max="3" width="45.28515625" style="2" customWidth="1"/>
    <col min="4" max="4" width="69.42578125" style="2" customWidth="1"/>
    <col min="5" max="5" width="11.5703125" style="1" customWidth="1"/>
    <col min="6" max="6" width="10.7109375" style="1"/>
    <col min="7" max="7" width="14.7109375" style="1" customWidth="1"/>
    <col min="8" max="8" width="70.28515625" style="2" customWidth="1"/>
    <col min="9" max="16384" width="10.7109375" style="2"/>
  </cols>
  <sheetData>
    <row r="1" spans="1:7" ht="36.4" customHeight="1" x14ac:dyDescent="0.25">
      <c r="A1" s="92" t="s">
        <v>99</v>
      </c>
      <c r="B1" s="92"/>
      <c r="C1" s="92"/>
      <c r="D1" s="92"/>
      <c r="E1" s="92"/>
      <c r="F1" s="92"/>
      <c r="G1" s="92"/>
    </row>
    <row r="2" spans="1:7" s="13" customFormat="1" ht="25.9" customHeight="1" x14ac:dyDescent="0.25">
      <c r="A2" s="78" t="s">
        <v>102</v>
      </c>
      <c r="B2" s="77" t="s">
        <v>101</v>
      </c>
      <c r="C2" s="77" t="s">
        <v>100</v>
      </c>
      <c r="D2" s="77" t="s">
        <v>0</v>
      </c>
      <c r="E2" s="77" t="s">
        <v>103</v>
      </c>
      <c r="F2" s="77" t="s">
        <v>1</v>
      </c>
      <c r="G2" s="77" t="s">
        <v>104</v>
      </c>
    </row>
    <row r="3" spans="1:7" ht="45" x14ac:dyDescent="0.25">
      <c r="A3" s="7" t="str">
        <f>"IR1."&amp;ROW()-2</f>
        <v>IR1.1</v>
      </c>
      <c r="B3" s="58" t="s">
        <v>107</v>
      </c>
      <c r="C3" s="7" t="s">
        <v>108</v>
      </c>
      <c r="D3" s="75"/>
      <c r="E3" s="11" t="s">
        <v>86</v>
      </c>
      <c r="F3" s="11" t="s">
        <v>3</v>
      </c>
      <c r="G3" s="11" t="s">
        <v>32</v>
      </c>
    </row>
    <row r="4" spans="1:7" ht="45" x14ac:dyDescent="0.25">
      <c r="A4" s="4" t="str">
        <f t="shared" ref="A4:A13" si="0">"IR1."&amp;ROW()-2</f>
        <v>IR1.2</v>
      </c>
      <c r="B4" s="5" t="s">
        <v>109</v>
      </c>
      <c r="C4" s="4"/>
      <c r="D4" s="31" t="s">
        <v>110</v>
      </c>
      <c r="E4" s="6" t="s">
        <v>111</v>
      </c>
      <c r="F4" s="6" t="s">
        <v>3</v>
      </c>
      <c r="G4" s="6" t="s">
        <v>32</v>
      </c>
    </row>
    <row r="5" spans="1:7" ht="126" customHeight="1" x14ac:dyDescent="0.25">
      <c r="A5" s="7" t="str">
        <f t="shared" si="0"/>
        <v>IR1.3</v>
      </c>
      <c r="B5" s="10" t="s">
        <v>112</v>
      </c>
      <c r="C5" s="7" t="s">
        <v>113</v>
      </c>
      <c r="D5" s="75" t="s">
        <v>114</v>
      </c>
      <c r="E5" s="11" t="s">
        <v>115</v>
      </c>
      <c r="F5" s="11" t="s">
        <v>5</v>
      </c>
      <c r="G5" s="11" t="s">
        <v>4</v>
      </c>
    </row>
    <row r="6" spans="1:7" ht="64.5" customHeight="1" x14ac:dyDescent="0.25">
      <c r="A6" s="4" t="str">
        <f t="shared" si="0"/>
        <v>IR1.4</v>
      </c>
      <c r="B6" s="5" t="s">
        <v>116</v>
      </c>
      <c r="C6" s="4" t="s">
        <v>117</v>
      </c>
      <c r="D6" s="31" t="s">
        <v>118</v>
      </c>
      <c r="E6" s="6" t="s">
        <v>115</v>
      </c>
      <c r="F6" s="6" t="s">
        <v>5</v>
      </c>
      <c r="G6" s="6" t="s">
        <v>32</v>
      </c>
    </row>
    <row r="7" spans="1:7" ht="60" x14ac:dyDescent="0.25">
      <c r="A7" s="7" t="str">
        <f t="shared" si="0"/>
        <v>IR1.5</v>
      </c>
      <c r="B7" s="10" t="s">
        <v>119</v>
      </c>
      <c r="C7" s="7"/>
      <c r="D7" s="75" t="s">
        <v>120</v>
      </c>
      <c r="E7" s="11" t="s">
        <v>121</v>
      </c>
      <c r="F7" s="11" t="s">
        <v>84</v>
      </c>
      <c r="G7" s="11" t="s">
        <v>122</v>
      </c>
    </row>
    <row r="8" spans="1:7" ht="37.5" customHeight="1" x14ac:dyDescent="0.25">
      <c r="A8" s="4" t="str">
        <f t="shared" si="0"/>
        <v>IR1.6</v>
      </c>
      <c r="B8" s="5" t="s">
        <v>125</v>
      </c>
      <c r="C8" s="4" t="s">
        <v>123</v>
      </c>
      <c r="D8" s="31" t="s">
        <v>124</v>
      </c>
      <c r="E8" s="6" t="s">
        <v>7</v>
      </c>
      <c r="F8" s="6" t="s">
        <v>5</v>
      </c>
      <c r="G8" s="6" t="s">
        <v>70</v>
      </c>
    </row>
    <row r="9" spans="1:7" ht="81.400000000000006" customHeight="1" x14ac:dyDescent="0.25">
      <c r="A9" s="7" t="str">
        <f t="shared" si="0"/>
        <v>IR1.7</v>
      </c>
      <c r="B9" s="88" t="s">
        <v>126</v>
      </c>
      <c r="C9" s="89" t="s">
        <v>127</v>
      </c>
      <c r="D9" s="89" t="s">
        <v>128</v>
      </c>
      <c r="E9" s="90" t="s">
        <v>129</v>
      </c>
      <c r="F9" s="90" t="s">
        <v>85</v>
      </c>
      <c r="G9" s="90" t="s">
        <v>4</v>
      </c>
    </row>
    <row r="10" spans="1:7" ht="75" x14ac:dyDescent="0.25">
      <c r="A10" s="4" t="str">
        <f t="shared" si="0"/>
        <v>IR1.8</v>
      </c>
      <c r="B10" s="45" t="s">
        <v>130</v>
      </c>
      <c r="C10" s="46"/>
      <c r="D10" s="46" t="s">
        <v>131</v>
      </c>
      <c r="E10" s="47" t="s">
        <v>129</v>
      </c>
      <c r="F10" s="47" t="s">
        <v>87</v>
      </c>
      <c r="G10" s="47" t="s">
        <v>4</v>
      </c>
    </row>
    <row r="11" spans="1:7" ht="30" x14ac:dyDescent="0.25">
      <c r="A11" s="7" t="str">
        <f t="shared" si="0"/>
        <v>IR1.9</v>
      </c>
      <c r="B11" s="88" t="s">
        <v>132</v>
      </c>
      <c r="C11" s="89"/>
      <c r="D11" s="89" t="s">
        <v>133</v>
      </c>
      <c r="E11" s="90" t="s">
        <v>134</v>
      </c>
      <c r="F11" s="90" t="s">
        <v>88</v>
      </c>
      <c r="G11" s="90" t="s">
        <v>32</v>
      </c>
    </row>
    <row r="12" spans="1:7" ht="30" x14ac:dyDescent="0.25">
      <c r="A12" s="54" t="str">
        <f t="shared" si="0"/>
        <v>IR1.10</v>
      </c>
      <c r="B12" s="45" t="s">
        <v>135</v>
      </c>
      <c r="C12" s="46"/>
      <c r="D12" s="46"/>
      <c r="E12" s="47" t="s">
        <v>136</v>
      </c>
      <c r="F12" s="47" t="s">
        <v>5</v>
      </c>
      <c r="G12" s="47" t="s">
        <v>70</v>
      </c>
    </row>
    <row r="13" spans="1:7" ht="90" x14ac:dyDescent="0.25">
      <c r="A13" s="7" t="str">
        <f t="shared" si="0"/>
        <v>IR1.11</v>
      </c>
      <c r="B13" s="88" t="s">
        <v>137</v>
      </c>
      <c r="C13" s="89"/>
      <c r="D13" s="89" t="s">
        <v>138</v>
      </c>
      <c r="E13" s="90" t="s">
        <v>7</v>
      </c>
      <c r="F13" s="90" t="s">
        <v>33</v>
      </c>
      <c r="G13" s="90" t="s">
        <v>32</v>
      </c>
    </row>
    <row r="14" spans="1:7" x14ac:dyDescent="0.25">
      <c r="A14" s="32"/>
      <c r="B14" s="33"/>
      <c r="C14" s="32"/>
      <c r="D14" s="35"/>
      <c r="E14" s="34"/>
      <c r="F14" s="34"/>
      <c r="G14" s="36"/>
    </row>
    <row r="15" spans="1:7" x14ac:dyDescent="0.25">
      <c r="A15" s="32"/>
      <c r="B15" s="33"/>
      <c r="C15" s="37"/>
      <c r="D15" s="37"/>
      <c r="E15" s="34"/>
      <c r="F15" s="34"/>
      <c r="G15" s="36"/>
    </row>
    <row r="16" spans="1:7" x14ac:dyDescent="0.25">
      <c r="A16" s="32"/>
      <c r="B16" s="33"/>
      <c r="C16" s="32"/>
      <c r="D16" s="32"/>
      <c r="E16" s="34"/>
      <c r="F16" s="34"/>
      <c r="G16" s="34"/>
    </row>
    <row r="17" spans="1:7" x14ac:dyDescent="0.25">
      <c r="A17" s="32"/>
      <c r="B17" s="33"/>
      <c r="C17" s="32"/>
      <c r="D17" s="32"/>
      <c r="E17" s="34"/>
      <c r="F17" s="34"/>
      <c r="G17" s="36"/>
    </row>
    <row r="18" spans="1:7" x14ac:dyDescent="0.25">
      <c r="A18" s="32"/>
      <c r="B18" s="33"/>
      <c r="C18" s="32"/>
      <c r="D18" s="32"/>
      <c r="E18" s="34"/>
      <c r="F18" s="34"/>
      <c r="G18" s="34"/>
    </row>
    <row r="19" spans="1:7" x14ac:dyDescent="0.25">
      <c r="A19" s="32"/>
      <c r="B19" s="33"/>
      <c r="C19" s="32"/>
      <c r="D19" s="32"/>
      <c r="E19" s="34"/>
      <c r="F19" s="34"/>
      <c r="G19" s="36"/>
    </row>
    <row r="20" spans="1:7" x14ac:dyDescent="0.25">
      <c r="A20" s="32"/>
      <c r="B20" s="33"/>
      <c r="C20" s="32"/>
      <c r="D20" s="32"/>
      <c r="E20" s="34"/>
      <c r="F20" s="34"/>
      <c r="G20" s="36"/>
    </row>
    <row r="21" spans="1:7" x14ac:dyDescent="0.25">
      <c r="A21" s="32"/>
      <c r="B21" s="38"/>
      <c r="C21" s="39"/>
      <c r="D21" s="40"/>
      <c r="E21" s="39"/>
      <c r="F21" s="41"/>
      <c r="G21" s="42"/>
    </row>
    <row r="22" spans="1:7" x14ac:dyDescent="0.25">
      <c r="A22" s="32"/>
      <c r="B22" s="38"/>
      <c r="C22" s="43"/>
      <c r="D22" s="39"/>
      <c r="E22" s="44"/>
      <c r="F22" s="41"/>
      <c r="G22" s="42"/>
    </row>
    <row r="23" spans="1:7" x14ac:dyDescent="0.25">
      <c r="A23" s="32"/>
      <c r="B23" s="38"/>
      <c r="C23" s="39"/>
      <c r="D23" s="40"/>
      <c r="E23" s="39"/>
      <c r="F23" s="41"/>
      <c r="G23" s="42"/>
    </row>
    <row r="24" spans="1:7" x14ac:dyDescent="0.25">
      <c r="A24" s="32"/>
      <c r="B24" s="33"/>
      <c r="C24" s="32"/>
      <c r="D24" s="32"/>
      <c r="E24" s="34"/>
      <c r="F24" s="34"/>
      <c r="G24" s="36"/>
    </row>
    <row r="25" spans="1:7" x14ac:dyDescent="0.25">
      <c r="A25" s="32"/>
      <c r="B25" s="33"/>
      <c r="C25" s="32"/>
      <c r="D25" s="32"/>
      <c r="E25" s="34"/>
      <c r="F25" s="34"/>
      <c r="G25" s="36"/>
    </row>
    <row r="26" spans="1:7" x14ac:dyDescent="0.25">
      <c r="A26" s="32"/>
      <c r="B26" s="33"/>
      <c r="C26" s="32"/>
      <c r="D26" s="32"/>
      <c r="E26" s="34"/>
      <c r="F26" s="34"/>
      <c r="G26" s="36"/>
    </row>
    <row r="27" spans="1:7" x14ac:dyDescent="0.25">
      <c r="A27" s="32"/>
      <c r="B27" s="33"/>
      <c r="C27" s="32"/>
      <c r="D27" s="32"/>
      <c r="E27" s="34"/>
      <c r="F27" s="34"/>
      <c r="G27" s="36"/>
    </row>
    <row r="28" spans="1:7" x14ac:dyDescent="0.25">
      <c r="A28" s="32"/>
      <c r="B28" s="33"/>
      <c r="C28" s="32"/>
      <c r="D28" s="32"/>
      <c r="E28" s="34"/>
      <c r="F28" s="34"/>
      <c r="G28" s="36"/>
    </row>
    <row r="29" spans="1:7" x14ac:dyDescent="0.25">
      <c r="A29" s="32"/>
      <c r="B29" s="33"/>
      <c r="C29" s="32"/>
      <c r="D29" s="32"/>
      <c r="E29" s="34"/>
      <c r="F29" s="34"/>
      <c r="G29" s="36"/>
    </row>
    <row r="30" spans="1:7" x14ac:dyDescent="0.25">
      <c r="A30" s="32"/>
      <c r="B30" s="38"/>
      <c r="C30" s="39"/>
      <c r="D30" s="40"/>
      <c r="E30" s="39"/>
      <c r="F30" s="41"/>
      <c r="G30" s="42"/>
    </row>
    <row r="31" spans="1:7" x14ac:dyDescent="0.25">
      <c r="A31" s="32"/>
      <c r="B31" s="38"/>
      <c r="C31" s="39"/>
      <c r="D31" s="40"/>
      <c r="E31" s="39"/>
      <c r="F31" s="41"/>
      <c r="G31" s="42"/>
    </row>
    <row r="32" spans="1:7" x14ac:dyDescent="0.25">
      <c r="A32" s="32"/>
      <c r="B32" s="38"/>
      <c r="C32" s="43"/>
      <c r="D32" s="40"/>
      <c r="E32" s="39"/>
      <c r="F32" s="41"/>
      <c r="G32" s="42"/>
    </row>
    <row r="33" spans="1:7" x14ac:dyDescent="0.25">
      <c r="A33" s="32"/>
      <c r="B33" s="38"/>
      <c r="C33" s="39"/>
      <c r="D33" s="40"/>
      <c r="E33" s="39"/>
      <c r="F33" s="41"/>
      <c r="G33" s="42"/>
    </row>
    <row r="34" spans="1:7" x14ac:dyDescent="0.25">
      <c r="A34" s="32"/>
      <c r="B34" s="38"/>
      <c r="C34" s="39"/>
      <c r="D34" s="40"/>
      <c r="E34" s="39"/>
      <c r="F34" s="41"/>
      <c r="G34" s="42"/>
    </row>
    <row r="35" spans="1:7" x14ac:dyDescent="0.25">
      <c r="A35" s="32"/>
      <c r="B35" s="38"/>
      <c r="C35" s="39"/>
      <c r="D35" s="40"/>
      <c r="E35" s="39"/>
      <c r="F35" s="41"/>
      <c r="G35" s="42"/>
    </row>
    <row r="36" spans="1:7" x14ac:dyDescent="0.25">
      <c r="A36" s="32"/>
      <c r="B36" s="38"/>
      <c r="C36" s="43"/>
      <c r="D36" s="40"/>
      <c r="E36" s="39"/>
      <c r="F36" s="41"/>
      <c r="G36" s="42"/>
    </row>
    <row r="37" spans="1:7" x14ac:dyDescent="0.25">
      <c r="A37" s="32"/>
      <c r="B37" s="33"/>
      <c r="C37" s="32"/>
      <c r="D37" s="32"/>
      <c r="E37" s="34"/>
      <c r="F37" s="34"/>
      <c r="G37" s="34"/>
    </row>
    <row r="38" spans="1:7" x14ac:dyDescent="0.25">
      <c r="A38" s="32"/>
      <c r="B38" s="33"/>
      <c r="C38" s="32"/>
      <c r="D38" s="32"/>
      <c r="E38" s="34"/>
      <c r="F38" s="34"/>
      <c r="G38" s="34"/>
    </row>
    <row r="39" spans="1:7" x14ac:dyDescent="0.25">
      <c r="A39" s="32"/>
      <c r="B39" s="33"/>
      <c r="C39" s="32"/>
      <c r="D39" s="32"/>
      <c r="E39" s="34"/>
      <c r="F39" s="34"/>
      <c r="G39" s="34"/>
    </row>
    <row r="40" spans="1:7" x14ac:dyDescent="0.25">
      <c r="A40" s="32"/>
      <c r="B40" s="33"/>
      <c r="C40" s="32"/>
      <c r="D40" s="32"/>
      <c r="E40" s="34"/>
      <c r="F40" s="34"/>
      <c r="G40" s="34"/>
    </row>
    <row r="41" spans="1:7" x14ac:dyDescent="0.25">
      <c r="A41" s="32"/>
      <c r="B41" s="33"/>
      <c r="C41" s="32"/>
      <c r="D41" s="32"/>
      <c r="E41" s="34"/>
      <c r="F41" s="34"/>
      <c r="G41" s="34"/>
    </row>
    <row r="42" spans="1:7" x14ac:dyDescent="0.25">
      <c r="A42" s="32"/>
      <c r="B42" s="33"/>
      <c r="C42" s="32"/>
      <c r="D42" s="32"/>
      <c r="E42" s="34"/>
      <c r="F42" s="34"/>
      <c r="G42" s="34"/>
    </row>
    <row r="43" spans="1:7" x14ac:dyDescent="0.25">
      <c r="A43" s="32"/>
      <c r="B43" s="33"/>
      <c r="C43" s="32"/>
      <c r="D43" s="32"/>
      <c r="E43" s="34"/>
      <c r="F43" s="34"/>
      <c r="G43" s="34"/>
    </row>
    <row r="44" spans="1:7" x14ac:dyDescent="0.25">
      <c r="A44" s="32"/>
      <c r="B44" s="33"/>
      <c r="C44" s="32"/>
      <c r="D44" s="32"/>
      <c r="E44" s="34"/>
      <c r="F44" s="34"/>
      <c r="G44" s="34"/>
    </row>
    <row r="45" spans="1:7" x14ac:dyDescent="0.25">
      <c r="A45" s="32"/>
      <c r="B45" s="33"/>
      <c r="C45" s="32"/>
      <c r="D45" s="32"/>
      <c r="E45" s="34"/>
      <c r="F45" s="34"/>
      <c r="G45" s="34"/>
    </row>
    <row r="46" spans="1:7" x14ac:dyDescent="0.25">
      <c r="A46" s="32"/>
      <c r="B46" s="33"/>
      <c r="C46" s="32"/>
      <c r="D46" s="32"/>
      <c r="E46" s="34"/>
      <c r="F46" s="34"/>
      <c r="G46" s="34"/>
    </row>
    <row r="47" spans="1:7" x14ac:dyDescent="0.25">
      <c r="A47" s="32"/>
      <c r="B47" s="33"/>
      <c r="C47" s="32"/>
      <c r="D47" s="32"/>
      <c r="E47" s="34"/>
      <c r="F47" s="34"/>
      <c r="G47" s="34"/>
    </row>
    <row r="48" spans="1:7" x14ac:dyDescent="0.25">
      <c r="A48" s="32"/>
      <c r="B48" s="33"/>
      <c r="C48" s="32"/>
      <c r="D48" s="32"/>
      <c r="E48" s="34"/>
      <c r="F48" s="34"/>
      <c r="G48" s="34"/>
    </row>
    <row r="49" spans="1:7" x14ac:dyDescent="0.25">
      <c r="A49" s="32"/>
      <c r="B49" s="33"/>
      <c r="C49" s="32"/>
      <c r="D49" s="32"/>
      <c r="E49" s="34"/>
      <c r="F49" s="34"/>
      <c r="G49" s="34"/>
    </row>
    <row r="50" spans="1:7" x14ac:dyDescent="0.25">
      <c r="A50" s="32"/>
      <c r="B50" s="33"/>
      <c r="C50" s="32"/>
      <c r="D50" s="32"/>
      <c r="E50" s="34"/>
      <c r="F50" s="34"/>
      <c r="G50" s="34"/>
    </row>
    <row r="51" spans="1:7" x14ac:dyDescent="0.25">
      <c r="A51" s="32"/>
      <c r="B51" s="33"/>
      <c r="C51" s="32"/>
      <c r="D51" s="32"/>
      <c r="E51" s="34"/>
      <c r="F51" s="34"/>
      <c r="G51" s="34"/>
    </row>
    <row r="52" spans="1:7" x14ac:dyDescent="0.25">
      <c r="A52" s="32"/>
      <c r="B52" s="33"/>
      <c r="C52" s="32"/>
      <c r="D52" s="32"/>
      <c r="E52" s="34"/>
      <c r="F52" s="34"/>
      <c r="G52" s="34"/>
    </row>
    <row r="53" spans="1:7" x14ac:dyDescent="0.25">
      <c r="A53" s="32"/>
      <c r="B53" s="33"/>
      <c r="C53" s="32"/>
      <c r="D53" s="32"/>
      <c r="E53" s="34"/>
      <c r="F53" s="34"/>
      <c r="G53" s="34"/>
    </row>
    <row r="54" spans="1:7" x14ac:dyDescent="0.25">
      <c r="A54" s="32"/>
      <c r="B54" s="33"/>
      <c r="C54" s="32"/>
      <c r="D54" s="32"/>
      <c r="E54" s="34"/>
      <c r="F54" s="34"/>
      <c r="G54" s="34"/>
    </row>
    <row r="55" spans="1:7" x14ac:dyDescent="0.25">
      <c r="A55" s="32"/>
      <c r="B55" s="33"/>
      <c r="C55" s="32"/>
      <c r="D55" s="32"/>
      <c r="E55" s="34"/>
      <c r="F55" s="34"/>
      <c r="G55" s="34"/>
    </row>
    <row r="56" spans="1:7" x14ac:dyDescent="0.25">
      <c r="A56" s="32"/>
      <c r="B56" s="33"/>
      <c r="C56" s="32"/>
      <c r="D56" s="32"/>
      <c r="E56" s="34"/>
      <c r="F56" s="34"/>
      <c r="G56" s="34"/>
    </row>
    <row r="57" spans="1:7" x14ac:dyDescent="0.25">
      <c r="A57" s="32"/>
      <c r="B57" s="33"/>
      <c r="C57" s="32"/>
      <c r="D57" s="32"/>
      <c r="E57" s="34"/>
      <c r="F57" s="34"/>
      <c r="G57" s="34"/>
    </row>
    <row r="58" spans="1:7" x14ac:dyDescent="0.25">
      <c r="A58" s="32"/>
      <c r="B58" s="33"/>
      <c r="C58" s="32"/>
      <c r="D58" s="32"/>
      <c r="E58" s="34"/>
      <c r="F58" s="34"/>
      <c r="G58" s="34"/>
    </row>
  </sheetData>
  <mergeCells count="1">
    <mergeCell ref="A1:G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90" zoomScaleNormal="90" workbookViewId="0">
      <pane ySplit="2" topLeftCell="A3" activePane="bottomLeft" state="frozen"/>
      <selection pane="bottomLeft" activeCell="C8" sqref="C8"/>
    </sheetView>
  </sheetViews>
  <sheetFormatPr baseColWidth="10" defaultColWidth="10.7109375" defaultRowHeight="15" x14ac:dyDescent="0.25"/>
  <cols>
    <col min="1" max="1" width="17.5703125" style="2" customWidth="1"/>
    <col min="2" max="2" width="18.28515625" style="2" customWidth="1"/>
    <col min="3" max="3" width="9.5703125" style="2" customWidth="1"/>
    <col min="4" max="4" width="65.5703125" style="3" customWidth="1"/>
    <col min="5" max="5" width="45.28515625" style="2" customWidth="1"/>
    <col min="6" max="6" width="47.5703125" style="2" customWidth="1"/>
    <col min="7" max="7" width="11.5703125" style="1" customWidth="1"/>
    <col min="8" max="9" width="10.7109375" style="1"/>
    <col min="10" max="16384" width="10.7109375" style="2"/>
  </cols>
  <sheetData>
    <row r="1" spans="1:9" ht="35.65" customHeight="1" x14ac:dyDescent="0.25">
      <c r="A1" s="97" t="s">
        <v>139</v>
      </c>
      <c r="B1" s="97"/>
      <c r="C1" s="97"/>
      <c r="D1" s="97"/>
      <c r="E1" s="97"/>
      <c r="F1" s="97"/>
      <c r="G1" s="97"/>
      <c r="H1" s="97"/>
      <c r="I1" s="97"/>
    </row>
    <row r="2" spans="1:9" s="13" customFormat="1" ht="31.5" x14ac:dyDescent="0.25">
      <c r="A2" s="77" t="s">
        <v>105</v>
      </c>
      <c r="B2" s="77" t="s">
        <v>106</v>
      </c>
      <c r="C2" s="78" t="s">
        <v>102</v>
      </c>
      <c r="D2" s="77" t="s">
        <v>101</v>
      </c>
      <c r="E2" s="77" t="s">
        <v>100</v>
      </c>
      <c r="F2" s="77" t="s">
        <v>0</v>
      </c>
      <c r="G2" s="77" t="s">
        <v>103</v>
      </c>
      <c r="H2" s="77" t="s">
        <v>1</v>
      </c>
      <c r="I2" s="77" t="s">
        <v>104</v>
      </c>
    </row>
    <row r="3" spans="1:9" ht="30" x14ac:dyDescent="0.25">
      <c r="A3" s="98" t="s">
        <v>140</v>
      </c>
      <c r="B3" s="99"/>
      <c r="C3" s="7" t="str">
        <f>"E1."&amp;ROW()-2</f>
        <v>E1.1</v>
      </c>
      <c r="D3" s="58" t="s">
        <v>141</v>
      </c>
      <c r="E3" s="7" t="s">
        <v>142</v>
      </c>
      <c r="F3" s="7"/>
      <c r="G3" s="11" t="s">
        <v>2</v>
      </c>
      <c r="H3" s="11" t="s">
        <v>3</v>
      </c>
      <c r="I3" s="11" t="s">
        <v>4</v>
      </c>
    </row>
    <row r="4" spans="1:9" ht="30" x14ac:dyDescent="0.25">
      <c r="A4" s="100"/>
      <c r="B4" s="101"/>
      <c r="C4" s="4" t="str">
        <f t="shared" ref="C4:C8" si="0">"E1."&amp;ROW()-2</f>
        <v>E1.2</v>
      </c>
      <c r="D4" s="5" t="s">
        <v>143</v>
      </c>
      <c r="E4" s="4" t="s">
        <v>117</v>
      </c>
      <c r="F4" s="53"/>
      <c r="G4" s="6" t="s">
        <v>144</v>
      </c>
      <c r="H4" s="6" t="s">
        <v>5</v>
      </c>
      <c r="I4" s="6" t="s">
        <v>4</v>
      </c>
    </row>
    <row r="5" spans="1:9" ht="45" x14ac:dyDescent="0.25">
      <c r="A5" s="100"/>
      <c r="B5" s="101"/>
      <c r="C5" s="7" t="str">
        <f t="shared" si="0"/>
        <v>E1.3</v>
      </c>
      <c r="D5" s="10" t="s">
        <v>145</v>
      </c>
      <c r="E5" s="7"/>
      <c r="F5" s="59" t="s">
        <v>146</v>
      </c>
      <c r="G5" s="11" t="s">
        <v>115</v>
      </c>
      <c r="H5" s="11" t="s">
        <v>5</v>
      </c>
      <c r="I5" s="11" t="s">
        <v>11</v>
      </c>
    </row>
    <row r="6" spans="1:9" ht="90" x14ac:dyDescent="0.25">
      <c r="A6" s="100"/>
      <c r="B6" s="101"/>
      <c r="C6" s="54" t="str">
        <f t="shared" si="0"/>
        <v>E1.4</v>
      </c>
      <c r="D6" s="56" t="s">
        <v>147</v>
      </c>
      <c r="E6" s="54"/>
      <c r="F6" s="2" t="s">
        <v>148</v>
      </c>
      <c r="G6" s="57" t="s">
        <v>68</v>
      </c>
      <c r="H6" s="57" t="s">
        <v>67</v>
      </c>
      <c r="I6" s="57" t="s">
        <v>149</v>
      </c>
    </row>
    <row r="7" spans="1:9" ht="30" x14ac:dyDescent="0.25">
      <c r="A7" s="100"/>
      <c r="B7" s="101"/>
      <c r="C7" s="7" t="str">
        <f t="shared" si="0"/>
        <v>E1.5</v>
      </c>
      <c r="D7" s="10" t="s">
        <v>150</v>
      </c>
      <c r="E7" s="7" t="s">
        <v>151</v>
      </c>
      <c r="F7" s="59" t="s">
        <v>152</v>
      </c>
      <c r="G7" s="11" t="s">
        <v>7</v>
      </c>
      <c r="H7" s="11" t="s">
        <v>5</v>
      </c>
      <c r="I7" s="11" t="s">
        <v>69</v>
      </c>
    </row>
    <row r="8" spans="1:9" ht="30" x14ac:dyDescent="0.25">
      <c r="A8" s="102"/>
      <c r="B8" s="103"/>
      <c r="C8" s="54" t="str">
        <f t="shared" si="0"/>
        <v>E1.6</v>
      </c>
      <c r="D8" s="45" t="s">
        <v>135</v>
      </c>
      <c r="E8" s="54"/>
      <c r="F8" s="54"/>
      <c r="G8" s="57" t="s">
        <v>136</v>
      </c>
      <c r="H8" s="57" t="s">
        <v>5</v>
      </c>
      <c r="I8" s="57" t="s">
        <v>70</v>
      </c>
    </row>
    <row r="10" spans="1:9" ht="75" x14ac:dyDescent="0.25">
      <c r="A10" s="108" t="s">
        <v>198</v>
      </c>
      <c r="B10" s="104" t="s">
        <v>197</v>
      </c>
      <c r="C10" s="7" t="str">
        <f>"E2."&amp;ROW()-9</f>
        <v>E2.1</v>
      </c>
      <c r="D10" s="10" t="s">
        <v>153</v>
      </c>
      <c r="E10" s="7" t="s">
        <v>154</v>
      </c>
      <c r="F10" s="59" t="s">
        <v>155</v>
      </c>
      <c r="G10" s="11" t="s">
        <v>7</v>
      </c>
      <c r="H10" s="11" t="s">
        <v>67</v>
      </c>
      <c r="I10" s="12" t="s">
        <v>11</v>
      </c>
    </row>
    <row r="11" spans="1:9" ht="45" x14ac:dyDescent="0.25">
      <c r="A11" s="108"/>
      <c r="B11" s="104"/>
      <c r="C11" s="7" t="str">
        <f t="shared" ref="C11:C32" si="1">"E2."&amp;ROW()-9</f>
        <v>E2.2</v>
      </c>
      <c r="D11" s="10" t="s">
        <v>156</v>
      </c>
      <c r="E11" s="84" t="s">
        <v>157</v>
      </c>
      <c r="F11" s="84" t="s">
        <v>158</v>
      </c>
      <c r="G11" s="11" t="s">
        <v>71</v>
      </c>
      <c r="H11" s="11" t="s">
        <v>5</v>
      </c>
      <c r="I11" s="12" t="s">
        <v>4</v>
      </c>
    </row>
    <row r="12" spans="1:9" ht="90" x14ac:dyDescent="0.25">
      <c r="A12" s="108"/>
      <c r="B12" s="104"/>
      <c r="C12" s="7" t="str">
        <f t="shared" si="1"/>
        <v>E2.3</v>
      </c>
      <c r="D12" s="10" t="s">
        <v>159</v>
      </c>
      <c r="E12" s="7"/>
      <c r="F12" s="7" t="s">
        <v>160</v>
      </c>
      <c r="G12" s="11" t="s">
        <v>161</v>
      </c>
      <c r="H12" s="11" t="s">
        <v>162</v>
      </c>
      <c r="I12" s="11" t="s">
        <v>4</v>
      </c>
    </row>
    <row r="13" spans="1:9" ht="45" x14ac:dyDescent="0.25">
      <c r="A13" s="108"/>
      <c r="B13" s="105" t="s">
        <v>199</v>
      </c>
      <c r="C13" s="54" t="str">
        <f t="shared" si="1"/>
        <v>E2.4</v>
      </c>
      <c r="D13" s="5" t="s">
        <v>163</v>
      </c>
      <c r="E13" s="9"/>
      <c r="F13" s="4" t="s">
        <v>164</v>
      </c>
      <c r="G13" s="6" t="s">
        <v>7</v>
      </c>
      <c r="H13" s="6" t="s">
        <v>5</v>
      </c>
      <c r="I13" s="8" t="s">
        <v>11</v>
      </c>
    </row>
    <row r="14" spans="1:9" ht="30" x14ac:dyDescent="0.25">
      <c r="A14" s="108"/>
      <c r="B14" s="106"/>
      <c r="C14" s="54" t="str">
        <f t="shared" si="1"/>
        <v>E2.5</v>
      </c>
      <c r="D14" s="5" t="s">
        <v>165</v>
      </c>
      <c r="E14" s="4"/>
      <c r="F14" s="4"/>
      <c r="G14" s="6" t="s">
        <v>72</v>
      </c>
      <c r="H14" s="6" t="s">
        <v>5</v>
      </c>
      <c r="I14" s="6" t="s">
        <v>70</v>
      </c>
    </row>
    <row r="15" spans="1:9" ht="14.65" customHeight="1" x14ac:dyDescent="0.25">
      <c r="A15" s="108"/>
      <c r="B15" s="106"/>
      <c r="C15" s="54" t="str">
        <f t="shared" si="1"/>
        <v>E2.6</v>
      </c>
      <c r="D15" s="5" t="s">
        <v>167</v>
      </c>
      <c r="E15" s="4"/>
      <c r="F15" s="4"/>
      <c r="G15" s="6" t="s">
        <v>73</v>
      </c>
      <c r="H15" s="6" t="s">
        <v>5</v>
      </c>
      <c r="I15" s="8" t="s">
        <v>70</v>
      </c>
    </row>
    <row r="16" spans="1:9" x14ac:dyDescent="0.25">
      <c r="A16" s="108"/>
      <c r="B16" s="107"/>
      <c r="C16" s="54" t="str">
        <f t="shared" si="1"/>
        <v>E2.7</v>
      </c>
      <c r="D16" s="5" t="s">
        <v>166</v>
      </c>
      <c r="E16" s="4"/>
      <c r="F16" s="4"/>
      <c r="G16" s="6" t="s">
        <v>161</v>
      </c>
      <c r="H16" s="6" t="s">
        <v>74</v>
      </c>
      <c r="I16" s="8" t="s">
        <v>11</v>
      </c>
    </row>
    <row r="17" spans="1:9" ht="14.65" customHeight="1" x14ac:dyDescent="0.25">
      <c r="A17" s="108"/>
      <c r="B17" s="94" t="s">
        <v>200</v>
      </c>
      <c r="C17" s="7" t="str">
        <f t="shared" si="1"/>
        <v>E2.8</v>
      </c>
      <c r="D17" s="16" t="s">
        <v>168</v>
      </c>
      <c r="E17" s="19" t="s">
        <v>75</v>
      </c>
      <c r="F17" s="18"/>
      <c r="G17" s="19" t="s">
        <v>72</v>
      </c>
      <c r="H17" s="20" t="s">
        <v>76</v>
      </c>
      <c r="I17" s="21" t="s">
        <v>77</v>
      </c>
    </row>
    <row r="18" spans="1:9" ht="30" x14ac:dyDescent="0.25">
      <c r="A18" s="108"/>
      <c r="B18" s="95"/>
      <c r="C18" s="7" t="str">
        <f t="shared" si="1"/>
        <v>E2.9</v>
      </c>
      <c r="D18" s="16" t="s">
        <v>169</v>
      </c>
      <c r="E18" s="17"/>
      <c r="F18" s="19"/>
      <c r="G18" s="22" t="s">
        <v>78</v>
      </c>
      <c r="H18" s="20" t="s">
        <v>79</v>
      </c>
      <c r="I18" s="21" t="s">
        <v>81</v>
      </c>
    </row>
    <row r="19" spans="1:9" ht="30" x14ac:dyDescent="0.25">
      <c r="A19" s="108"/>
      <c r="B19" s="95"/>
      <c r="C19" s="7" t="str">
        <f t="shared" si="1"/>
        <v>E2.10</v>
      </c>
      <c r="D19" s="16" t="s">
        <v>170</v>
      </c>
      <c r="E19" s="19" t="s">
        <v>171</v>
      </c>
      <c r="F19" s="18"/>
      <c r="G19" s="19" t="s">
        <v>78</v>
      </c>
      <c r="H19" s="20" t="s">
        <v>79</v>
      </c>
      <c r="I19" s="21" t="s">
        <v>77</v>
      </c>
    </row>
    <row r="20" spans="1:9" ht="75" x14ac:dyDescent="0.25">
      <c r="A20" s="108"/>
      <c r="B20" s="95"/>
      <c r="C20" s="7" t="str">
        <f t="shared" si="1"/>
        <v>E2.11</v>
      </c>
      <c r="D20" s="10" t="s">
        <v>172</v>
      </c>
      <c r="E20" s="7"/>
      <c r="F20" s="7" t="s">
        <v>173</v>
      </c>
      <c r="G20" s="11" t="s">
        <v>174</v>
      </c>
      <c r="H20" s="11" t="s">
        <v>174</v>
      </c>
      <c r="I20" s="12" t="s">
        <v>11</v>
      </c>
    </row>
    <row r="21" spans="1:9" ht="45" x14ac:dyDescent="0.25">
      <c r="A21" s="108"/>
      <c r="B21" s="95"/>
      <c r="C21" s="7" t="str">
        <f t="shared" si="1"/>
        <v>E2.12</v>
      </c>
      <c r="D21" s="10" t="s">
        <v>175</v>
      </c>
      <c r="E21" s="7"/>
      <c r="F21" s="7" t="s">
        <v>176</v>
      </c>
      <c r="G21" s="11" t="s">
        <v>7</v>
      </c>
      <c r="H21" s="11" t="s">
        <v>79</v>
      </c>
      <c r="I21" s="12" t="s">
        <v>11</v>
      </c>
    </row>
    <row r="22" spans="1:9" x14ac:dyDescent="0.25">
      <c r="A22" s="108"/>
      <c r="B22" s="95"/>
      <c r="C22" s="7" t="str">
        <f t="shared" si="1"/>
        <v>E2.13</v>
      </c>
      <c r="D22" s="10" t="s">
        <v>177</v>
      </c>
      <c r="E22" s="7"/>
      <c r="F22" s="7" t="s">
        <v>178</v>
      </c>
      <c r="G22" s="11" t="s">
        <v>179</v>
      </c>
      <c r="H22" s="11" t="s">
        <v>12</v>
      </c>
      <c r="I22" s="12" t="s">
        <v>11</v>
      </c>
    </row>
    <row r="23" spans="1:9" ht="14.65" customHeight="1" x14ac:dyDescent="0.25">
      <c r="A23" s="108"/>
      <c r="B23" s="95"/>
      <c r="C23" s="7" t="str">
        <f t="shared" si="1"/>
        <v>E2.14</v>
      </c>
      <c r="D23" s="10" t="s">
        <v>180</v>
      </c>
      <c r="E23" s="7" t="s">
        <v>181</v>
      </c>
      <c r="F23" s="7"/>
      <c r="G23" s="11" t="s">
        <v>7</v>
      </c>
      <c r="H23" s="11" t="s">
        <v>76</v>
      </c>
      <c r="I23" s="12" t="s">
        <v>70</v>
      </c>
    </row>
    <row r="24" spans="1:9" x14ac:dyDescent="0.25">
      <c r="A24" s="108"/>
      <c r="B24" s="95"/>
      <c r="C24" s="7" t="str">
        <f t="shared" si="1"/>
        <v>E2.15</v>
      </c>
      <c r="D24" s="10" t="s">
        <v>182</v>
      </c>
      <c r="E24" s="7"/>
      <c r="F24" s="7"/>
      <c r="G24" s="11" t="s">
        <v>83</v>
      </c>
      <c r="H24" s="11" t="s">
        <v>82</v>
      </c>
      <c r="I24" s="12" t="s">
        <v>11</v>
      </c>
    </row>
    <row r="25" spans="1:9" ht="30" x14ac:dyDescent="0.25">
      <c r="A25" s="108"/>
      <c r="B25" s="96"/>
      <c r="C25" s="7" t="str">
        <f t="shared" si="1"/>
        <v>E2.16</v>
      </c>
      <c r="D25" s="10" t="s">
        <v>183</v>
      </c>
      <c r="E25" s="7" t="s">
        <v>184</v>
      </c>
      <c r="F25" s="7"/>
      <c r="G25" s="11" t="s">
        <v>78</v>
      </c>
      <c r="H25" s="11" t="s">
        <v>79</v>
      </c>
      <c r="I25" s="12" t="s">
        <v>70</v>
      </c>
    </row>
    <row r="26" spans="1:9" ht="14.65" customHeight="1" x14ac:dyDescent="0.25">
      <c r="A26" s="108"/>
      <c r="B26" s="93" t="s">
        <v>201</v>
      </c>
      <c r="C26" s="4" t="str">
        <f t="shared" si="1"/>
        <v>E2.17</v>
      </c>
      <c r="D26" s="25" t="s">
        <v>185</v>
      </c>
      <c r="E26" s="28" t="s">
        <v>186</v>
      </c>
      <c r="F26" s="27"/>
      <c r="G26" s="28" t="s">
        <v>115</v>
      </c>
      <c r="H26" s="29" t="s">
        <v>5</v>
      </c>
      <c r="I26" s="30" t="s">
        <v>11</v>
      </c>
    </row>
    <row r="27" spans="1:9" ht="45" x14ac:dyDescent="0.25">
      <c r="A27" s="108"/>
      <c r="B27" s="93"/>
      <c r="C27" s="4" t="str">
        <f t="shared" si="1"/>
        <v>E2.18</v>
      </c>
      <c r="D27" s="25" t="s">
        <v>187</v>
      </c>
      <c r="E27" s="28" t="s">
        <v>188</v>
      </c>
      <c r="F27" s="27"/>
      <c r="G27" s="28" t="s">
        <v>115</v>
      </c>
      <c r="H27" s="29" t="s">
        <v>80</v>
      </c>
      <c r="I27" s="30" t="s">
        <v>4</v>
      </c>
    </row>
    <row r="28" spans="1:9" x14ac:dyDescent="0.25">
      <c r="A28" s="108"/>
      <c r="B28" s="93"/>
      <c r="C28" s="4" t="str">
        <f t="shared" si="1"/>
        <v>E2.19</v>
      </c>
      <c r="D28" s="25" t="s">
        <v>189</v>
      </c>
      <c r="E28" s="26"/>
      <c r="F28" s="27"/>
      <c r="G28" s="28" t="s">
        <v>190</v>
      </c>
      <c r="H28" s="29" t="s">
        <v>74</v>
      </c>
      <c r="I28" s="30" t="s">
        <v>11</v>
      </c>
    </row>
    <row r="29" spans="1:9" ht="14.65" customHeight="1" x14ac:dyDescent="0.25">
      <c r="A29" s="108"/>
      <c r="B29" s="94" t="s">
        <v>202</v>
      </c>
      <c r="C29" s="7" t="str">
        <f t="shared" si="1"/>
        <v>E2.20</v>
      </c>
      <c r="D29" s="16" t="s">
        <v>191</v>
      </c>
      <c r="E29" s="19"/>
      <c r="F29" s="18"/>
      <c r="G29" s="19" t="s">
        <v>179</v>
      </c>
      <c r="H29" s="20" t="s">
        <v>5</v>
      </c>
      <c r="I29" s="21" t="s">
        <v>70</v>
      </c>
    </row>
    <row r="30" spans="1:9" ht="14.65" customHeight="1" x14ac:dyDescent="0.25">
      <c r="A30" s="108"/>
      <c r="B30" s="95"/>
      <c r="C30" s="7" t="str">
        <f t="shared" si="1"/>
        <v>E2.21</v>
      </c>
      <c r="D30" s="16" t="s">
        <v>192</v>
      </c>
      <c r="E30" s="19" t="s">
        <v>193</v>
      </c>
      <c r="F30" s="18"/>
      <c r="G30" s="19" t="s">
        <v>48</v>
      </c>
      <c r="H30" s="20" t="s">
        <v>5</v>
      </c>
      <c r="I30" s="21" t="s">
        <v>70</v>
      </c>
    </row>
    <row r="31" spans="1:9" ht="14.65" customHeight="1" x14ac:dyDescent="0.25">
      <c r="A31" s="108"/>
      <c r="B31" s="95"/>
      <c r="C31" s="7" t="str">
        <f t="shared" si="1"/>
        <v>E2.22</v>
      </c>
      <c r="D31" s="16" t="s">
        <v>194</v>
      </c>
      <c r="E31" s="19"/>
      <c r="F31" s="18"/>
      <c r="G31" s="19" t="s">
        <v>48</v>
      </c>
      <c r="H31" s="20" t="s">
        <v>5</v>
      </c>
      <c r="I31" s="21" t="s">
        <v>70</v>
      </c>
    </row>
    <row r="32" spans="1:9" ht="30" x14ac:dyDescent="0.25">
      <c r="A32" s="108"/>
      <c r="B32" s="96"/>
      <c r="C32" s="7" t="str">
        <f t="shared" si="1"/>
        <v>E2.23</v>
      </c>
      <c r="D32" s="16" t="s">
        <v>195</v>
      </c>
      <c r="E32" s="17"/>
      <c r="F32" s="19"/>
      <c r="G32" s="19" t="s">
        <v>196</v>
      </c>
      <c r="H32" s="20" t="s">
        <v>5</v>
      </c>
      <c r="I32" s="21" t="s">
        <v>70</v>
      </c>
    </row>
  </sheetData>
  <mergeCells count="9">
    <mergeCell ref="B26:B28"/>
    <mergeCell ref="B17:B25"/>
    <mergeCell ref="B29:B32"/>
    <mergeCell ref="A1:I1"/>
    <mergeCell ref="A3:B8"/>
    <mergeCell ref="B10:B12"/>
    <mergeCell ref="B13:B16"/>
    <mergeCell ref="A10:A29"/>
    <mergeCell ref="A30:A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zoomScale="90" zoomScaleNormal="90" workbookViewId="0">
      <pane ySplit="2" topLeftCell="A3" activePane="bottomLeft" state="frozen"/>
      <selection pane="bottomLeft" activeCell="C3" sqref="C3"/>
    </sheetView>
  </sheetViews>
  <sheetFormatPr baseColWidth="10" defaultColWidth="10.7109375" defaultRowHeight="15" x14ac:dyDescent="0.25"/>
  <cols>
    <col min="1" max="1" width="12.7109375" style="2" customWidth="1"/>
    <col min="2" max="2" width="16.5703125" style="2" customWidth="1"/>
    <col min="3" max="3" width="9" style="2" customWidth="1"/>
    <col min="4" max="4" width="55.7109375" style="3" customWidth="1"/>
    <col min="5" max="5" width="50.42578125" style="2" customWidth="1"/>
    <col min="6" max="6" width="59.28515625" style="2" customWidth="1"/>
    <col min="7" max="7" width="15.28515625" style="1" customWidth="1"/>
    <col min="8" max="9" width="10.7109375" style="1"/>
    <col min="10" max="16384" width="10.7109375" style="2"/>
  </cols>
  <sheetData>
    <row r="1" spans="1:9" ht="35.65" customHeight="1" x14ac:dyDescent="0.25">
      <c r="A1" s="92" t="s">
        <v>272</v>
      </c>
      <c r="B1" s="92"/>
      <c r="C1" s="92"/>
      <c r="D1" s="92"/>
      <c r="E1" s="92"/>
      <c r="F1" s="92"/>
      <c r="G1" s="92"/>
      <c r="H1" s="92"/>
      <c r="I1" s="92"/>
    </row>
    <row r="2" spans="1:9" s="13" customFormat="1" ht="31.5" x14ac:dyDescent="0.25">
      <c r="A2" s="77" t="s">
        <v>105</v>
      </c>
      <c r="B2" s="77" t="s">
        <v>106</v>
      </c>
      <c r="C2" s="78" t="s">
        <v>102</v>
      </c>
      <c r="D2" s="77" t="s">
        <v>101</v>
      </c>
      <c r="E2" s="77" t="s">
        <v>100</v>
      </c>
      <c r="F2" s="77" t="s">
        <v>0</v>
      </c>
      <c r="G2" s="77" t="s">
        <v>103</v>
      </c>
      <c r="H2" s="77" t="s">
        <v>1</v>
      </c>
      <c r="I2" s="77" t="s">
        <v>104</v>
      </c>
    </row>
    <row r="3" spans="1:9" ht="87" customHeight="1" x14ac:dyDescent="0.25">
      <c r="A3" s="98" t="s">
        <v>140</v>
      </c>
      <c r="B3" s="99"/>
      <c r="C3" s="7" t="str">
        <f>"T1."&amp;ROW()-2</f>
        <v>T1.1</v>
      </c>
      <c r="D3" s="58" t="s">
        <v>203</v>
      </c>
      <c r="E3" s="7" t="s">
        <v>204</v>
      </c>
      <c r="F3" s="7" t="s">
        <v>205</v>
      </c>
      <c r="G3" s="11" t="s">
        <v>2</v>
      </c>
      <c r="H3" s="11" t="s">
        <v>3</v>
      </c>
      <c r="I3" s="11" t="s">
        <v>4</v>
      </c>
    </row>
    <row r="4" spans="1:9" ht="30" x14ac:dyDescent="0.25">
      <c r="A4" s="100"/>
      <c r="B4" s="101"/>
      <c r="C4" s="4" t="str">
        <f t="shared" ref="C4:C7" si="0">"T1."&amp;ROW()-2</f>
        <v>T1.2</v>
      </c>
      <c r="D4" s="5" t="s">
        <v>206</v>
      </c>
      <c r="E4" s="4" t="s">
        <v>207</v>
      </c>
      <c r="F4" s="4" t="s">
        <v>208</v>
      </c>
      <c r="G4" s="6" t="s">
        <v>115</v>
      </c>
      <c r="H4" s="6" t="s">
        <v>5</v>
      </c>
      <c r="I4" s="6" t="s">
        <v>4</v>
      </c>
    </row>
    <row r="5" spans="1:9" ht="45" x14ac:dyDescent="0.25">
      <c r="A5" s="100"/>
      <c r="B5" s="101"/>
      <c r="C5" s="7" t="str">
        <f t="shared" si="0"/>
        <v>T1.3</v>
      </c>
      <c r="D5" s="10" t="s">
        <v>209</v>
      </c>
      <c r="E5" s="7" t="s">
        <v>210</v>
      </c>
      <c r="F5" s="7" t="s">
        <v>211</v>
      </c>
      <c r="G5" s="11" t="s">
        <v>212</v>
      </c>
      <c r="H5" s="11" t="s">
        <v>5</v>
      </c>
      <c r="I5" s="11" t="s">
        <v>4</v>
      </c>
    </row>
    <row r="6" spans="1:9" ht="90" x14ac:dyDescent="0.25">
      <c r="A6" s="100"/>
      <c r="B6" s="101"/>
      <c r="C6" s="4" t="str">
        <f t="shared" si="0"/>
        <v>T1.4</v>
      </c>
      <c r="D6" s="5" t="s">
        <v>213</v>
      </c>
      <c r="E6" s="4" t="s">
        <v>214</v>
      </c>
      <c r="F6" s="4"/>
      <c r="G6" s="6" t="s">
        <v>6</v>
      </c>
      <c r="H6" s="6" t="s">
        <v>5</v>
      </c>
      <c r="I6" s="6" t="s">
        <v>32</v>
      </c>
    </row>
    <row r="7" spans="1:9" ht="30" x14ac:dyDescent="0.25">
      <c r="A7" s="100"/>
      <c r="B7" s="101"/>
      <c r="C7" s="7" t="str">
        <f t="shared" si="0"/>
        <v>T1.5</v>
      </c>
      <c r="D7" s="10" t="s">
        <v>215</v>
      </c>
      <c r="E7" s="7" t="s">
        <v>216</v>
      </c>
      <c r="F7" s="7"/>
      <c r="G7" s="11" t="s">
        <v>7</v>
      </c>
      <c r="H7" s="11" t="s">
        <v>5</v>
      </c>
      <c r="I7" s="11" t="s">
        <v>32</v>
      </c>
    </row>
    <row r="8" spans="1:9" x14ac:dyDescent="0.25">
      <c r="A8" s="102"/>
      <c r="B8" s="103"/>
    </row>
    <row r="9" spans="1:9" ht="87.4" customHeight="1" x14ac:dyDescent="0.25">
      <c r="A9" s="108" t="s">
        <v>198</v>
      </c>
      <c r="B9" s="94" t="s">
        <v>267</v>
      </c>
      <c r="C9" s="7" t="str">
        <f>"T2."&amp;ROW()-8</f>
        <v>T2.1</v>
      </c>
      <c r="D9" s="10" t="s">
        <v>217</v>
      </c>
      <c r="E9" s="7" t="s">
        <v>218</v>
      </c>
      <c r="F9" s="7"/>
      <c r="G9" s="11" t="s">
        <v>219</v>
      </c>
      <c r="H9" s="11" t="s">
        <v>10</v>
      </c>
      <c r="I9" s="11" t="s">
        <v>4</v>
      </c>
    </row>
    <row r="10" spans="1:9" ht="45" x14ac:dyDescent="0.25">
      <c r="A10" s="108"/>
      <c r="B10" s="95"/>
      <c r="C10" s="7" t="str">
        <f t="shared" ref="C10:C28" si="1">"T2."&amp;ROW()-8</f>
        <v>T2.2</v>
      </c>
      <c r="D10" s="10" t="s">
        <v>220</v>
      </c>
      <c r="E10" s="7" t="s">
        <v>221</v>
      </c>
      <c r="F10" s="7" t="s">
        <v>222</v>
      </c>
      <c r="G10" s="11" t="s">
        <v>223</v>
      </c>
      <c r="H10" s="11" t="s">
        <v>9</v>
      </c>
      <c r="I10" s="11" t="s">
        <v>4</v>
      </c>
    </row>
    <row r="11" spans="1:9" ht="30" x14ac:dyDescent="0.25">
      <c r="A11" s="108"/>
      <c r="B11" s="95"/>
      <c r="C11" s="7" t="str">
        <f t="shared" si="1"/>
        <v>T2.3</v>
      </c>
      <c r="D11" s="10" t="s">
        <v>224</v>
      </c>
      <c r="E11" s="7" t="s">
        <v>225</v>
      </c>
      <c r="F11" s="7" t="s">
        <v>226</v>
      </c>
      <c r="G11" s="11" t="s">
        <v>223</v>
      </c>
      <c r="H11" s="11" t="s">
        <v>8</v>
      </c>
      <c r="I11" s="11" t="s">
        <v>4</v>
      </c>
    </row>
    <row r="12" spans="1:9" ht="30" x14ac:dyDescent="0.25">
      <c r="A12" s="108"/>
      <c r="B12" s="95"/>
      <c r="C12" s="7" t="str">
        <f t="shared" si="1"/>
        <v>T2.4</v>
      </c>
      <c r="D12" s="10" t="s">
        <v>227</v>
      </c>
      <c r="E12" s="7"/>
      <c r="F12" s="7" t="s">
        <v>228</v>
      </c>
      <c r="G12" s="11" t="s">
        <v>229</v>
      </c>
      <c r="H12" s="11" t="s">
        <v>12</v>
      </c>
      <c r="I12" s="12" t="s">
        <v>11</v>
      </c>
    </row>
    <row r="13" spans="1:9" ht="69.400000000000006" customHeight="1" x14ac:dyDescent="0.25">
      <c r="A13" s="108"/>
      <c r="B13" s="96"/>
      <c r="C13" s="7" t="str">
        <f t="shared" si="1"/>
        <v>T2.5</v>
      </c>
      <c r="D13" s="10" t="s">
        <v>230</v>
      </c>
      <c r="E13" s="55" t="s">
        <v>231</v>
      </c>
      <c r="F13" s="7"/>
      <c r="G13" s="11" t="s">
        <v>7</v>
      </c>
      <c r="H13" s="11" t="s">
        <v>5</v>
      </c>
      <c r="I13" s="12" t="s">
        <v>4</v>
      </c>
    </row>
    <row r="14" spans="1:9" ht="90" x14ac:dyDescent="0.25">
      <c r="A14" s="108"/>
      <c r="B14" s="105" t="s">
        <v>268</v>
      </c>
      <c r="C14" s="4" t="str">
        <f t="shared" si="1"/>
        <v>T2.6</v>
      </c>
      <c r="D14" s="5" t="s">
        <v>232</v>
      </c>
      <c r="E14" s="9"/>
      <c r="F14" s="4" t="s">
        <v>233</v>
      </c>
      <c r="G14" s="6" t="s">
        <v>234</v>
      </c>
      <c r="H14" s="6" t="s">
        <v>5</v>
      </c>
      <c r="I14" s="6" t="s">
        <v>4</v>
      </c>
    </row>
    <row r="15" spans="1:9" ht="30" x14ac:dyDescent="0.25">
      <c r="A15" s="108"/>
      <c r="B15" s="106"/>
      <c r="C15" s="4" t="str">
        <f t="shared" si="1"/>
        <v>T2.7</v>
      </c>
      <c r="D15" s="5" t="s">
        <v>235</v>
      </c>
      <c r="E15" s="4" t="s">
        <v>236</v>
      </c>
      <c r="F15" s="4"/>
      <c r="G15" s="6" t="s">
        <v>237</v>
      </c>
      <c r="H15" s="6" t="s">
        <v>5</v>
      </c>
      <c r="I15" s="6" t="s">
        <v>4</v>
      </c>
    </row>
    <row r="16" spans="1:9" ht="45" x14ac:dyDescent="0.25">
      <c r="A16" s="108"/>
      <c r="B16" s="107"/>
      <c r="C16" s="4" t="str">
        <f t="shared" si="1"/>
        <v>T2.8</v>
      </c>
      <c r="D16" s="5" t="s">
        <v>238</v>
      </c>
      <c r="E16" s="4"/>
      <c r="F16" s="4" t="s">
        <v>239</v>
      </c>
      <c r="G16" s="6" t="s">
        <v>7</v>
      </c>
      <c r="H16" s="6" t="s">
        <v>12</v>
      </c>
      <c r="I16" s="8" t="s">
        <v>11</v>
      </c>
    </row>
    <row r="17" spans="1:9" ht="60" x14ac:dyDescent="0.25">
      <c r="A17" s="108"/>
      <c r="B17" s="104" t="s">
        <v>269</v>
      </c>
      <c r="C17" s="7" t="str">
        <f t="shared" si="1"/>
        <v>T2.9</v>
      </c>
      <c r="D17" s="10" t="s">
        <v>240</v>
      </c>
      <c r="E17" s="7"/>
      <c r="F17" s="7" t="s">
        <v>241</v>
      </c>
      <c r="G17" s="11" t="s">
        <v>7</v>
      </c>
      <c r="H17" s="11" t="s">
        <v>5</v>
      </c>
      <c r="I17" s="12" t="s">
        <v>32</v>
      </c>
    </row>
    <row r="18" spans="1:9" ht="30" x14ac:dyDescent="0.25">
      <c r="A18" s="108"/>
      <c r="B18" s="104"/>
      <c r="C18" s="7" t="str">
        <f t="shared" si="1"/>
        <v>T2.10</v>
      </c>
      <c r="D18" s="16" t="s">
        <v>242</v>
      </c>
      <c r="E18" s="17"/>
      <c r="F18" s="18"/>
      <c r="G18" s="19" t="s">
        <v>243</v>
      </c>
      <c r="H18" s="20" t="s">
        <v>174</v>
      </c>
      <c r="I18" s="21" t="s">
        <v>11</v>
      </c>
    </row>
    <row r="19" spans="1:9" ht="30" x14ac:dyDescent="0.25">
      <c r="A19" s="108"/>
      <c r="B19" s="104"/>
      <c r="C19" s="7" t="str">
        <f t="shared" si="1"/>
        <v>T2.11</v>
      </c>
      <c r="D19" s="16" t="s">
        <v>245</v>
      </c>
      <c r="E19" s="17"/>
      <c r="F19" s="18"/>
      <c r="G19" s="22" t="s">
        <v>223</v>
      </c>
      <c r="H19" s="20" t="s">
        <v>174</v>
      </c>
      <c r="I19" s="21" t="s">
        <v>11</v>
      </c>
    </row>
    <row r="20" spans="1:9" ht="60" x14ac:dyDescent="0.25">
      <c r="A20" s="108"/>
      <c r="B20" s="104"/>
      <c r="C20" s="7" t="str">
        <f t="shared" si="1"/>
        <v>T2.12</v>
      </c>
      <c r="D20" s="16" t="s">
        <v>244</v>
      </c>
      <c r="E20" s="17"/>
      <c r="F20" s="19" t="s">
        <v>246</v>
      </c>
      <c r="G20" s="19" t="s">
        <v>174</v>
      </c>
      <c r="H20" s="20" t="s">
        <v>174</v>
      </c>
      <c r="I20" s="21" t="s">
        <v>11</v>
      </c>
    </row>
    <row r="21" spans="1:9" ht="30" x14ac:dyDescent="0.25">
      <c r="A21" s="108"/>
      <c r="B21" s="93" t="s">
        <v>270</v>
      </c>
      <c r="C21" s="15" t="str">
        <f t="shared" si="1"/>
        <v>T2.13</v>
      </c>
      <c r="D21" s="5" t="s">
        <v>247</v>
      </c>
      <c r="E21" s="4" t="s">
        <v>248</v>
      </c>
      <c r="F21" s="4" t="s">
        <v>249</v>
      </c>
      <c r="G21" s="6" t="s">
        <v>250</v>
      </c>
      <c r="H21" s="6" t="s">
        <v>5</v>
      </c>
      <c r="I21" s="8" t="s">
        <v>4</v>
      </c>
    </row>
    <row r="22" spans="1:9" ht="30" x14ac:dyDescent="0.25">
      <c r="A22" s="108"/>
      <c r="B22" s="93"/>
      <c r="C22" s="15" t="str">
        <f t="shared" si="1"/>
        <v>T2.14</v>
      </c>
      <c r="D22" s="5" t="s">
        <v>251</v>
      </c>
      <c r="E22" s="4" t="s">
        <v>252</v>
      </c>
      <c r="F22" s="4"/>
      <c r="G22" s="6" t="s">
        <v>253</v>
      </c>
      <c r="H22" s="6" t="s">
        <v>5</v>
      </c>
      <c r="I22" s="8" t="s">
        <v>4</v>
      </c>
    </row>
    <row r="23" spans="1:9" ht="14.65" customHeight="1" x14ac:dyDescent="0.25">
      <c r="A23" s="108"/>
      <c r="B23" s="93"/>
      <c r="C23" s="4" t="str">
        <f t="shared" si="1"/>
        <v>T2.15</v>
      </c>
      <c r="D23" s="5" t="s">
        <v>254</v>
      </c>
      <c r="E23" s="4"/>
      <c r="F23" s="4" t="s">
        <v>255</v>
      </c>
      <c r="G23" s="6" t="s">
        <v>256</v>
      </c>
      <c r="H23" s="6" t="s">
        <v>174</v>
      </c>
      <c r="I23" s="8" t="s">
        <v>11</v>
      </c>
    </row>
    <row r="24" spans="1:9" ht="30" x14ac:dyDescent="0.25">
      <c r="A24" s="108"/>
      <c r="B24" s="93"/>
      <c r="C24" s="4" t="str">
        <f t="shared" si="1"/>
        <v>T2.16</v>
      </c>
      <c r="D24" s="5" t="s">
        <v>257</v>
      </c>
      <c r="E24" s="4"/>
      <c r="F24" s="4" t="s">
        <v>255</v>
      </c>
      <c r="G24" s="6" t="s">
        <v>258</v>
      </c>
      <c r="H24" s="6" t="s">
        <v>174</v>
      </c>
      <c r="I24" s="8" t="s">
        <v>11</v>
      </c>
    </row>
    <row r="25" spans="1:9" ht="60" x14ac:dyDescent="0.25">
      <c r="A25" s="108"/>
      <c r="B25" s="109" t="s">
        <v>271</v>
      </c>
      <c r="C25" s="7" t="str">
        <f t="shared" si="1"/>
        <v>T2.17</v>
      </c>
      <c r="D25" s="16" t="s">
        <v>259</v>
      </c>
      <c r="E25" s="17"/>
      <c r="F25" s="7" t="s">
        <v>241</v>
      </c>
      <c r="G25" s="19" t="s">
        <v>13</v>
      </c>
      <c r="H25" s="20" t="s">
        <v>5</v>
      </c>
      <c r="I25" s="21" t="s">
        <v>11</v>
      </c>
    </row>
    <row r="26" spans="1:9" ht="14.65" customHeight="1" x14ac:dyDescent="0.25">
      <c r="A26" s="108"/>
      <c r="B26" s="110"/>
      <c r="C26" s="7" t="str">
        <f t="shared" si="1"/>
        <v>T2.18</v>
      </c>
      <c r="D26" s="16" t="s">
        <v>260</v>
      </c>
      <c r="E26" s="19" t="s">
        <v>261</v>
      </c>
      <c r="F26" s="19" t="s">
        <v>255</v>
      </c>
      <c r="G26" s="19" t="s">
        <v>262</v>
      </c>
      <c r="H26" s="20" t="s">
        <v>174</v>
      </c>
      <c r="I26" s="21" t="s">
        <v>11</v>
      </c>
    </row>
    <row r="27" spans="1:9" ht="45" x14ac:dyDescent="0.25">
      <c r="A27" s="108"/>
      <c r="B27" s="110"/>
      <c r="C27" s="7" t="str">
        <f t="shared" si="1"/>
        <v>T2.19</v>
      </c>
      <c r="D27" s="16" t="s">
        <v>263</v>
      </c>
      <c r="E27" s="17"/>
      <c r="F27" s="19" t="s">
        <v>264</v>
      </c>
      <c r="G27" s="19" t="s">
        <v>13</v>
      </c>
      <c r="H27" s="20" t="s">
        <v>174</v>
      </c>
      <c r="I27" s="21" t="s">
        <v>11</v>
      </c>
    </row>
    <row r="28" spans="1:9" ht="30" x14ac:dyDescent="0.25">
      <c r="A28" s="108"/>
      <c r="B28" s="110"/>
      <c r="C28" s="7" t="str">
        <f t="shared" si="1"/>
        <v>T2.20</v>
      </c>
      <c r="D28" s="16" t="s">
        <v>265</v>
      </c>
      <c r="E28" s="17"/>
      <c r="F28" s="19" t="s">
        <v>266</v>
      </c>
      <c r="G28" s="19" t="s">
        <v>13</v>
      </c>
      <c r="H28" s="20" t="s">
        <v>174</v>
      </c>
      <c r="I28" s="21" t="s">
        <v>11</v>
      </c>
    </row>
    <row r="33" spans="2:2" x14ac:dyDescent="0.25">
      <c r="B33" s="51"/>
    </row>
    <row r="34" spans="2:2" x14ac:dyDescent="0.25">
      <c r="B34" s="52"/>
    </row>
    <row r="35" spans="2:2" x14ac:dyDescent="0.25">
      <c r="B35" s="52"/>
    </row>
    <row r="36" spans="2:2" x14ac:dyDescent="0.25">
      <c r="B36" s="52"/>
    </row>
    <row r="37" spans="2:2" x14ac:dyDescent="0.25">
      <c r="B37" s="52"/>
    </row>
    <row r="38" spans="2:2" x14ac:dyDescent="0.25">
      <c r="B38" s="52"/>
    </row>
    <row r="39" spans="2:2" x14ac:dyDescent="0.25">
      <c r="B39" s="52"/>
    </row>
    <row r="40" spans="2:2" x14ac:dyDescent="0.25">
      <c r="B40" s="52"/>
    </row>
    <row r="41" spans="2:2" x14ac:dyDescent="0.25">
      <c r="B41" s="52"/>
    </row>
  </sheetData>
  <mergeCells count="8">
    <mergeCell ref="B25:B28"/>
    <mergeCell ref="A9:A28"/>
    <mergeCell ref="A3:B8"/>
    <mergeCell ref="B9:B13"/>
    <mergeCell ref="A1:I1"/>
    <mergeCell ref="B21:B24"/>
    <mergeCell ref="B14:B16"/>
    <mergeCell ref="B17:B20"/>
  </mergeCells>
  <conditionalFormatting sqref="D3">
    <cfRule type="expression" dxfId="6" priority="15">
      <formula>MOD(ROW(),2)=0</formula>
    </cfRule>
    <cfRule type="expression" dxfId="5" priority="17">
      <formula>MOD(_xludf.ROW(),2)=0</formula>
    </cfRule>
  </conditionalFormatting>
  <conditionalFormatting sqref="D3">
    <cfRule type="expression" dxfId="4" priority="16">
      <formula xml:space="preserve"> MOD(_xludf.ROW(),2)=0</formula>
    </cfRule>
  </conditionalFormatting>
  <conditionalFormatting sqref="D18:I18 D20:I20">
    <cfRule type="expression" dxfId="3" priority="12">
      <formula>MOD(ROW(),2)=0</formula>
    </cfRule>
    <cfRule type="expression" dxfId="2" priority="14">
      <formula>MOD(_xludf.ROW(),2)=0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90" zoomScaleNormal="90" workbookViewId="0">
      <pane ySplit="2" topLeftCell="A3" activePane="bottomLeft" state="frozen"/>
      <selection pane="bottomLeft" activeCell="C3" sqref="C3"/>
    </sheetView>
  </sheetViews>
  <sheetFormatPr baseColWidth="10" defaultColWidth="10.7109375" defaultRowHeight="15" x14ac:dyDescent="0.25"/>
  <cols>
    <col min="1" max="1" width="17.5703125" style="2" customWidth="1"/>
    <col min="2" max="2" width="18.28515625" style="2" customWidth="1"/>
    <col min="3" max="3" width="9.5703125" style="2" customWidth="1"/>
    <col min="4" max="4" width="65.5703125" style="3" customWidth="1"/>
    <col min="5" max="5" width="45.28515625" style="2" customWidth="1"/>
    <col min="6" max="6" width="47.5703125" style="2" customWidth="1"/>
    <col min="7" max="7" width="11.5703125" style="1" customWidth="1"/>
    <col min="8" max="9" width="10.7109375" style="1"/>
    <col min="10" max="16384" width="10.7109375" style="2"/>
  </cols>
  <sheetData>
    <row r="1" spans="1:9" s="9" customFormat="1" ht="37.15" customHeight="1" x14ac:dyDescent="0.25">
      <c r="A1" s="111" t="s">
        <v>273</v>
      </c>
      <c r="B1" s="111"/>
      <c r="C1" s="111"/>
      <c r="D1" s="111"/>
      <c r="E1" s="111"/>
      <c r="F1" s="111"/>
      <c r="G1" s="111"/>
      <c r="H1" s="111"/>
      <c r="I1" s="111"/>
    </row>
    <row r="2" spans="1:9" s="13" customFormat="1" ht="31.5" x14ac:dyDescent="0.25">
      <c r="A2" s="77" t="s">
        <v>105</v>
      </c>
      <c r="B2" s="77" t="s">
        <v>106</v>
      </c>
      <c r="C2" s="78" t="s">
        <v>102</v>
      </c>
      <c r="D2" s="77" t="s">
        <v>101</v>
      </c>
      <c r="E2" s="77" t="s">
        <v>100</v>
      </c>
      <c r="F2" s="77" t="s">
        <v>0</v>
      </c>
      <c r="G2" s="77" t="s">
        <v>103</v>
      </c>
      <c r="H2" s="77" t="s">
        <v>1</v>
      </c>
      <c r="I2" s="77" t="s">
        <v>104</v>
      </c>
    </row>
    <row r="3" spans="1:9" ht="43.5" customHeight="1" x14ac:dyDescent="0.25">
      <c r="A3" s="112" t="s">
        <v>140</v>
      </c>
      <c r="B3" s="112"/>
      <c r="C3" s="7" t="str">
        <f>"B1."&amp;ROW()-2</f>
        <v>B1.1</v>
      </c>
      <c r="D3" s="58" t="s">
        <v>274</v>
      </c>
      <c r="E3" s="7" t="s">
        <v>275</v>
      </c>
      <c r="F3" s="7"/>
      <c r="G3" s="11" t="s">
        <v>2</v>
      </c>
      <c r="H3" s="11" t="s">
        <v>3</v>
      </c>
      <c r="I3" s="11" t="s">
        <v>4</v>
      </c>
    </row>
    <row r="4" spans="1:9" ht="30" x14ac:dyDescent="0.25">
      <c r="A4" s="112"/>
      <c r="B4" s="112"/>
      <c r="C4" s="4" t="str">
        <f t="shared" ref="C4:C7" si="0">"B1."&amp;ROW()-2</f>
        <v>B1.2</v>
      </c>
      <c r="D4" s="5" t="s">
        <v>276</v>
      </c>
      <c r="E4" s="4" t="s">
        <v>277</v>
      </c>
      <c r="F4" s="4" t="s">
        <v>278</v>
      </c>
      <c r="G4" s="6" t="s">
        <v>115</v>
      </c>
      <c r="H4" s="6" t="s">
        <v>15</v>
      </c>
      <c r="I4" s="6" t="s">
        <v>4</v>
      </c>
    </row>
    <row r="5" spans="1:9" ht="45" x14ac:dyDescent="0.25">
      <c r="A5" s="112"/>
      <c r="B5" s="112"/>
      <c r="C5" s="7" t="str">
        <f t="shared" si="0"/>
        <v>B1.3</v>
      </c>
      <c r="D5" s="10" t="s">
        <v>279</v>
      </c>
      <c r="E5" s="7"/>
      <c r="F5" s="7" t="s">
        <v>16</v>
      </c>
      <c r="G5" s="11" t="s">
        <v>17</v>
      </c>
      <c r="H5" s="11" t="s">
        <v>5</v>
      </c>
      <c r="I5" s="12" t="s">
        <v>11</v>
      </c>
    </row>
    <row r="6" spans="1:9" ht="30" x14ac:dyDescent="0.25">
      <c r="A6" s="112"/>
      <c r="B6" s="112"/>
      <c r="C6" s="4" t="str">
        <f t="shared" si="0"/>
        <v>B1.4</v>
      </c>
      <c r="D6" s="5" t="s">
        <v>280</v>
      </c>
      <c r="E6" s="4"/>
      <c r="F6" s="4"/>
      <c r="G6" s="6" t="s">
        <v>281</v>
      </c>
      <c r="H6" s="6" t="s">
        <v>19</v>
      </c>
      <c r="I6" s="8" t="s">
        <v>18</v>
      </c>
    </row>
    <row r="7" spans="1:9" ht="31.5" customHeight="1" x14ac:dyDescent="0.25">
      <c r="A7" s="112"/>
      <c r="B7" s="112"/>
      <c r="C7" s="7" t="str">
        <f t="shared" si="0"/>
        <v>B1.5</v>
      </c>
      <c r="D7" s="10" t="s">
        <v>282</v>
      </c>
      <c r="E7" s="7"/>
      <c r="F7" s="7"/>
      <c r="G7" s="11" t="s">
        <v>283</v>
      </c>
      <c r="H7" s="11" t="s">
        <v>38</v>
      </c>
      <c r="I7" s="11" t="s">
        <v>11</v>
      </c>
    </row>
    <row r="8" spans="1:9" ht="14.65" customHeight="1" x14ac:dyDescent="0.25"/>
    <row r="9" spans="1:9" ht="60" x14ac:dyDescent="0.25">
      <c r="A9" s="113" t="s">
        <v>198</v>
      </c>
      <c r="B9" s="94" t="s">
        <v>324</v>
      </c>
      <c r="C9" s="7" t="str">
        <f>"B2."&amp;ROW()-8</f>
        <v>B2.1</v>
      </c>
      <c r="D9" s="10" t="s">
        <v>284</v>
      </c>
      <c r="E9" s="7"/>
      <c r="F9" s="7" t="s">
        <v>285</v>
      </c>
      <c r="G9" s="11" t="s">
        <v>286</v>
      </c>
      <c r="H9" s="11" t="s">
        <v>287</v>
      </c>
      <c r="I9" s="12" t="s">
        <v>11</v>
      </c>
    </row>
    <row r="10" spans="1:9" ht="45" x14ac:dyDescent="0.25">
      <c r="A10" s="114"/>
      <c r="B10" s="95"/>
      <c r="C10" s="7" t="str">
        <f t="shared" ref="C10:C26" si="1">"B2."&amp;ROW()-8</f>
        <v>B2.2</v>
      </c>
      <c r="D10" s="10" t="s">
        <v>288</v>
      </c>
      <c r="E10" s="7"/>
      <c r="F10" s="7" t="s">
        <v>289</v>
      </c>
      <c r="G10" s="11" t="s">
        <v>290</v>
      </c>
      <c r="H10" s="11" t="s">
        <v>20</v>
      </c>
      <c r="I10" s="12" t="s">
        <v>18</v>
      </c>
    </row>
    <row r="11" spans="1:9" ht="45" x14ac:dyDescent="0.25">
      <c r="A11" s="114"/>
      <c r="B11" s="95"/>
      <c r="C11" s="7" t="str">
        <f t="shared" si="1"/>
        <v>B2.3</v>
      </c>
      <c r="D11" s="10" t="s">
        <v>291</v>
      </c>
      <c r="E11" s="7"/>
      <c r="F11" s="7" t="s">
        <v>292</v>
      </c>
      <c r="G11" s="11" t="s">
        <v>293</v>
      </c>
      <c r="H11" s="11" t="s">
        <v>287</v>
      </c>
      <c r="I11" s="12" t="s">
        <v>294</v>
      </c>
    </row>
    <row r="12" spans="1:9" ht="45" x14ac:dyDescent="0.25">
      <c r="A12" s="114"/>
      <c r="B12" s="96"/>
      <c r="C12" s="7" t="str">
        <f t="shared" si="1"/>
        <v>B2.4</v>
      </c>
      <c r="D12" s="10" t="s">
        <v>295</v>
      </c>
      <c r="E12" s="7"/>
      <c r="F12" s="7" t="s">
        <v>292</v>
      </c>
      <c r="G12" s="11" t="s">
        <v>30</v>
      </c>
      <c r="H12" s="11" t="s">
        <v>31</v>
      </c>
      <c r="I12" s="12" t="s">
        <v>294</v>
      </c>
    </row>
    <row r="13" spans="1:9" ht="60" x14ac:dyDescent="0.25">
      <c r="A13" s="114"/>
      <c r="B13" s="105" t="s">
        <v>325</v>
      </c>
      <c r="C13" s="4" t="str">
        <f t="shared" si="1"/>
        <v>B2.5</v>
      </c>
      <c r="D13" s="5" t="s">
        <v>296</v>
      </c>
      <c r="E13" s="4" t="s">
        <v>297</v>
      </c>
      <c r="F13" s="4" t="s">
        <v>292</v>
      </c>
      <c r="G13" s="6" t="s">
        <v>298</v>
      </c>
      <c r="H13" s="6" t="s">
        <v>21</v>
      </c>
      <c r="I13" s="8" t="s">
        <v>294</v>
      </c>
    </row>
    <row r="14" spans="1:9" ht="33" customHeight="1" x14ac:dyDescent="0.25">
      <c r="A14" s="114"/>
      <c r="B14" s="106"/>
      <c r="C14" s="4" t="str">
        <f t="shared" si="1"/>
        <v>B2.6</v>
      </c>
      <c r="D14" s="5" t="s">
        <v>299</v>
      </c>
      <c r="E14" s="4"/>
      <c r="F14" s="4" t="s">
        <v>300</v>
      </c>
      <c r="G14" s="6" t="s">
        <v>22</v>
      </c>
      <c r="H14" s="6" t="s">
        <v>301</v>
      </c>
      <c r="I14" s="8" t="s">
        <v>11</v>
      </c>
    </row>
    <row r="15" spans="1:9" ht="90" x14ac:dyDescent="0.25">
      <c r="A15" s="114"/>
      <c r="B15" s="106"/>
      <c r="C15" s="4" t="str">
        <f t="shared" si="1"/>
        <v>B2.7</v>
      </c>
      <c r="D15" s="5" t="s">
        <v>302</v>
      </c>
      <c r="E15" s="9"/>
      <c r="F15" s="4" t="s">
        <v>303</v>
      </c>
      <c r="G15" s="6" t="s">
        <v>304</v>
      </c>
      <c r="H15" s="6" t="s">
        <v>174</v>
      </c>
      <c r="I15" s="6" t="s">
        <v>11</v>
      </c>
    </row>
    <row r="16" spans="1:9" ht="60" x14ac:dyDescent="0.25">
      <c r="A16" s="114"/>
      <c r="B16" s="106"/>
      <c r="C16" s="4" t="str">
        <f t="shared" si="1"/>
        <v>B2.8</v>
      </c>
      <c r="D16" s="5" t="s">
        <v>305</v>
      </c>
      <c r="E16" s="4"/>
      <c r="F16" s="4" t="s">
        <v>306</v>
      </c>
      <c r="G16" s="6" t="s">
        <v>23</v>
      </c>
      <c r="H16" s="6" t="s">
        <v>174</v>
      </c>
      <c r="I16" s="8" t="s">
        <v>18</v>
      </c>
    </row>
    <row r="17" spans="1:9" ht="60" x14ac:dyDescent="0.25">
      <c r="A17" s="114"/>
      <c r="B17" s="106"/>
      <c r="C17" s="4" t="str">
        <f t="shared" si="1"/>
        <v>B2.9</v>
      </c>
      <c r="D17" s="5" t="s">
        <v>307</v>
      </c>
      <c r="E17" s="4"/>
      <c r="F17" s="4"/>
      <c r="G17" s="6" t="s">
        <v>308</v>
      </c>
      <c r="H17" s="6" t="s">
        <v>24</v>
      </c>
      <c r="I17" s="8" t="s">
        <v>11</v>
      </c>
    </row>
    <row r="18" spans="1:9" ht="60" x14ac:dyDescent="0.25">
      <c r="A18" s="114"/>
      <c r="B18" s="106"/>
      <c r="C18" s="4" t="str">
        <f t="shared" si="1"/>
        <v>B2.10</v>
      </c>
      <c r="D18" s="5" t="s">
        <v>309</v>
      </c>
      <c r="E18" s="4"/>
      <c r="F18" s="4" t="s">
        <v>292</v>
      </c>
      <c r="G18" s="6" t="s">
        <v>161</v>
      </c>
      <c r="H18" s="6" t="s">
        <v>90</v>
      </c>
      <c r="I18" s="8" t="s">
        <v>11</v>
      </c>
    </row>
    <row r="19" spans="1:9" ht="30" x14ac:dyDescent="0.25">
      <c r="A19" s="114"/>
      <c r="B19" s="107"/>
      <c r="C19" s="4" t="str">
        <f t="shared" si="1"/>
        <v>B2.11</v>
      </c>
      <c r="D19" s="5" t="s">
        <v>310</v>
      </c>
      <c r="E19" s="4"/>
      <c r="F19" s="4"/>
      <c r="G19" s="6" t="s">
        <v>311</v>
      </c>
      <c r="H19" s="6" t="s">
        <v>91</v>
      </c>
      <c r="I19" s="8" t="s">
        <v>11</v>
      </c>
    </row>
    <row r="20" spans="1:9" ht="30" x14ac:dyDescent="0.25">
      <c r="A20" s="114"/>
      <c r="B20" s="94" t="s">
        <v>326</v>
      </c>
      <c r="C20" s="7" t="str">
        <f t="shared" si="1"/>
        <v>B2.12</v>
      </c>
      <c r="D20" s="10" t="s">
        <v>312</v>
      </c>
      <c r="E20" s="7"/>
      <c r="F20" s="7"/>
      <c r="G20" s="11"/>
      <c r="H20" s="11" t="s">
        <v>89</v>
      </c>
      <c r="I20" s="12" t="s">
        <v>11</v>
      </c>
    </row>
    <row r="21" spans="1:9" ht="45" x14ac:dyDescent="0.25">
      <c r="A21" s="114"/>
      <c r="B21" s="95"/>
      <c r="C21" s="7" t="str">
        <f t="shared" si="1"/>
        <v>B2.13</v>
      </c>
      <c r="D21" s="16" t="s">
        <v>313</v>
      </c>
      <c r="E21" s="17"/>
      <c r="F21" s="18"/>
      <c r="G21" s="20" t="s">
        <v>7</v>
      </c>
      <c r="H21" s="20" t="s">
        <v>25</v>
      </c>
      <c r="I21" s="21" t="s">
        <v>11</v>
      </c>
    </row>
    <row r="22" spans="1:9" ht="14.65" customHeight="1" x14ac:dyDescent="0.25">
      <c r="A22" s="114"/>
      <c r="B22" s="95"/>
      <c r="C22" s="7" t="str">
        <f t="shared" si="1"/>
        <v>B2.14</v>
      </c>
      <c r="D22" s="16" t="s">
        <v>26</v>
      </c>
      <c r="E22" s="17"/>
      <c r="F22" s="18"/>
      <c r="G22" s="22" t="s">
        <v>27</v>
      </c>
      <c r="H22" s="20" t="s">
        <v>28</v>
      </c>
      <c r="I22" s="21" t="s">
        <v>11</v>
      </c>
    </row>
    <row r="23" spans="1:9" ht="45" x14ac:dyDescent="0.25">
      <c r="A23" s="114"/>
      <c r="B23" s="95"/>
      <c r="C23" s="7" t="str">
        <f t="shared" si="1"/>
        <v>B2.15</v>
      </c>
      <c r="D23" s="16" t="s">
        <v>314</v>
      </c>
      <c r="E23" s="19"/>
      <c r="F23" s="18"/>
      <c r="G23" s="19" t="s">
        <v>315</v>
      </c>
      <c r="H23" s="20" t="s">
        <v>29</v>
      </c>
      <c r="I23" s="21" t="s">
        <v>11</v>
      </c>
    </row>
    <row r="24" spans="1:9" ht="45" x14ac:dyDescent="0.25">
      <c r="A24" s="114"/>
      <c r="B24" s="96"/>
      <c r="C24" s="7" t="str">
        <f t="shared" si="1"/>
        <v>B2.16</v>
      </c>
      <c r="D24" s="16" t="s">
        <v>316</v>
      </c>
      <c r="E24" s="19"/>
      <c r="F24" s="18"/>
      <c r="G24" s="19" t="s">
        <v>317</v>
      </c>
      <c r="H24" s="20" t="s">
        <v>174</v>
      </c>
      <c r="I24" s="21" t="s">
        <v>11</v>
      </c>
    </row>
    <row r="25" spans="1:9" ht="90" x14ac:dyDescent="0.25">
      <c r="A25" s="114"/>
      <c r="B25" s="105" t="s">
        <v>327</v>
      </c>
      <c r="C25" s="4" t="str">
        <f t="shared" si="1"/>
        <v>B2.17</v>
      </c>
      <c r="D25" s="5" t="s">
        <v>318</v>
      </c>
      <c r="E25" s="4"/>
      <c r="F25" s="8" t="s">
        <v>319</v>
      </c>
      <c r="G25" s="6" t="s">
        <v>320</v>
      </c>
      <c r="H25" s="6" t="s">
        <v>33</v>
      </c>
      <c r="I25" s="87" t="s">
        <v>32</v>
      </c>
    </row>
    <row r="26" spans="1:9" ht="30" x14ac:dyDescent="0.25">
      <c r="A26" s="114"/>
      <c r="B26" s="107"/>
      <c r="C26" s="4" t="str">
        <f t="shared" si="1"/>
        <v>B2.18</v>
      </c>
      <c r="D26" s="5" t="s">
        <v>321</v>
      </c>
      <c r="E26" s="4" t="s">
        <v>322</v>
      </c>
      <c r="F26" s="4"/>
      <c r="G26" s="6" t="s">
        <v>323</v>
      </c>
      <c r="H26" s="6" t="s">
        <v>34</v>
      </c>
      <c r="I26" s="8" t="s">
        <v>4</v>
      </c>
    </row>
  </sheetData>
  <mergeCells count="7">
    <mergeCell ref="B20:B24"/>
    <mergeCell ref="B25:B26"/>
    <mergeCell ref="A1:I1"/>
    <mergeCell ref="A3:B7"/>
    <mergeCell ref="A9:A26"/>
    <mergeCell ref="B9:B12"/>
    <mergeCell ref="B13:B1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90" zoomScaleNormal="90" workbookViewId="0">
      <pane ySplit="2" topLeftCell="A3" activePane="bottomLeft" state="frozen"/>
      <selection pane="bottomLeft" sqref="A1:I1"/>
    </sheetView>
  </sheetViews>
  <sheetFormatPr baseColWidth="10" defaultColWidth="10.7109375" defaultRowHeight="15" x14ac:dyDescent="0.25"/>
  <cols>
    <col min="1" max="1" width="17.5703125" style="2" customWidth="1"/>
    <col min="2" max="2" width="18.28515625" style="2" customWidth="1"/>
    <col min="3" max="3" width="9.5703125" style="2" customWidth="1"/>
    <col min="4" max="4" width="65.5703125" style="3" customWidth="1"/>
    <col min="5" max="5" width="45.28515625" style="2" customWidth="1"/>
    <col min="6" max="6" width="47.5703125" style="2" customWidth="1"/>
    <col min="7" max="7" width="11.5703125" style="1" customWidth="1"/>
    <col min="8" max="9" width="10.7109375" style="1"/>
    <col min="10" max="16384" width="10.7109375" style="2"/>
  </cols>
  <sheetData>
    <row r="1" spans="1:9" s="9" customFormat="1" ht="36.4" customHeight="1" x14ac:dyDescent="0.25">
      <c r="A1" s="115" t="s">
        <v>477</v>
      </c>
      <c r="B1" s="115"/>
      <c r="C1" s="115"/>
      <c r="D1" s="115"/>
      <c r="E1" s="115"/>
      <c r="F1" s="115"/>
      <c r="G1" s="115"/>
      <c r="H1" s="115"/>
      <c r="I1" s="115"/>
    </row>
    <row r="2" spans="1:9" s="13" customFormat="1" ht="31.5" x14ac:dyDescent="0.25">
      <c r="A2" s="77" t="s">
        <v>105</v>
      </c>
      <c r="B2" s="77" t="s">
        <v>106</v>
      </c>
      <c r="C2" s="78" t="s">
        <v>102</v>
      </c>
      <c r="D2" s="77" t="s">
        <v>101</v>
      </c>
      <c r="E2" s="77" t="s">
        <v>100</v>
      </c>
      <c r="F2" s="77" t="s">
        <v>0</v>
      </c>
      <c r="G2" s="77" t="s">
        <v>103</v>
      </c>
      <c r="H2" s="77" t="s">
        <v>1</v>
      </c>
      <c r="I2" s="77" t="s">
        <v>104</v>
      </c>
    </row>
    <row r="3" spans="1:9" ht="30" x14ac:dyDescent="0.25">
      <c r="A3" s="116" t="s">
        <v>140</v>
      </c>
      <c r="B3" s="117"/>
      <c r="C3" s="7" t="str">
        <f>"I1."&amp;ROW()-2</f>
        <v>I1.1</v>
      </c>
      <c r="D3" s="58" t="s">
        <v>328</v>
      </c>
      <c r="E3" s="7" t="s">
        <v>329</v>
      </c>
      <c r="F3" s="7" t="s">
        <v>330</v>
      </c>
      <c r="G3" s="11" t="s">
        <v>2</v>
      </c>
      <c r="H3" s="11" t="s">
        <v>3</v>
      </c>
      <c r="I3" s="11" t="s">
        <v>4</v>
      </c>
    </row>
    <row r="4" spans="1:9" x14ac:dyDescent="0.25">
      <c r="A4" s="118"/>
      <c r="B4" s="119"/>
      <c r="C4" s="4" t="str">
        <f t="shared" ref="C4:C7" si="0">"I1."&amp;ROW()-2</f>
        <v>I1.2</v>
      </c>
      <c r="D4" s="5" t="s">
        <v>331</v>
      </c>
      <c r="E4" s="4" t="s">
        <v>277</v>
      </c>
      <c r="F4" s="4"/>
      <c r="G4" s="6" t="s">
        <v>115</v>
      </c>
      <c r="H4" s="6" t="s">
        <v>15</v>
      </c>
      <c r="I4" s="6" t="s">
        <v>4</v>
      </c>
    </row>
    <row r="5" spans="1:9" ht="30" x14ac:dyDescent="0.25">
      <c r="A5" s="118"/>
      <c r="B5" s="119"/>
      <c r="C5" s="7" t="str">
        <f t="shared" si="0"/>
        <v>I1.3</v>
      </c>
      <c r="D5" s="10" t="s">
        <v>35</v>
      </c>
      <c r="E5" s="7"/>
      <c r="F5" s="7" t="s">
        <v>36</v>
      </c>
      <c r="G5" s="11" t="s">
        <v>17</v>
      </c>
      <c r="H5" s="11" t="s">
        <v>5</v>
      </c>
      <c r="I5" s="12" t="s">
        <v>11</v>
      </c>
    </row>
    <row r="6" spans="1:9" ht="60" x14ac:dyDescent="0.25">
      <c r="A6" s="118"/>
      <c r="B6" s="119"/>
      <c r="C6" s="4" t="str">
        <f t="shared" si="0"/>
        <v>I1.4</v>
      </c>
      <c r="D6" s="5" t="s">
        <v>332</v>
      </c>
      <c r="E6" s="4"/>
      <c r="F6" s="4"/>
      <c r="G6" s="6" t="s">
        <v>333</v>
      </c>
      <c r="H6" s="6" t="s">
        <v>19</v>
      </c>
      <c r="I6" s="8" t="s">
        <v>4</v>
      </c>
    </row>
    <row r="7" spans="1:9" ht="45" x14ac:dyDescent="0.25">
      <c r="A7" s="120"/>
      <c r="B7" s="121"/>
      <c r="C7" s="7" t="str">
        <f t="shared" si="0"/>
        <v>I1.5</v>
      </c>
      <c r="D7" s="10" t="s">
        <v>334</v>
      </c>
      <c r="E7" s="7"/>
      <c r="F7" s="7" t="s">
        <v>335</v>
      </c>
      <c r="G7" s="11" t="s">
        <v>27</v>
      </c>
      <c r="H7" s="11" t="s">
        <v>19</v>
      </c>
      <c r="I7" s="11" t="s">
        <v>37</v>
      </c>
    </row>
    <row r="9" spans="1:9" ht="30" x14ac:dyDescent="0.25">
      <c r="A9" s="122" t="s">
        <v>198</v>
      </c>
      <c r="B9" s="104" t="s">
        <v>351</v>
      </c>
      <c r="C9" s="7" t="str">
        <f>"I2."&amp;ROW()-8</f>
        <v>I2.1</v>
      </c>
      <c r="D9" s="10" t="s">
        <v>336</v>
      </c>
      <c r="E9" s="7"/>
      <c r="F9" s="7"/>
      <c r="G9" s="11" t="s">
        <v>7</v>
      </c>
      <c r="H9" s="11" t="s">
        <v>5</v>
      </c>
      <c r="I9" s="12" t="s">
        <v>32</v>
      </c>
    </row>
    <row r="10" spans="1:9" ht="30" x14ac:dyDescent="0.25">
      <c r="A10" s="122"/>
      <c r="B10" s="104"/>
      <c r="C10" s="7" t="str">
        <f t="shared" ref="C10:C18" si="1">"I2."&amp;ROW()-8</f>
        <v>I2.2</v>
      </c>
      <c r="D10" s="10" t="s">
        <v>337</v>
      </c>
      <c r="E10" s="7"/>
      <c r="F10" s="7"/>
      <c r="G10" s="11" t="s">
        <v>39</v>
      </c>
      <c r="H10" s="11" t="s">
        <v>38</v>
      </c>
      <c r="I10" s="12" t="s">
        <v>4</v>
      </c>
    </row>
    <row r="11" spans="1:9" ht="45" x14ac:dyDescent="0.25">
      <c r="A11" s="122"/>
      <c r="B11" s="104"/>
      <c r="C11" s="7" t="str">
        <f t="shared" si="1"/>
        <v>I2.3</v>
      </c>
      <c r="D11" s="10" t="s">
        <v>338</v>
      </c>
      <c r="E11" s="7"/>
      <c r="F11" s="7"/>
      <c r="G11" s="11" t="s">
        <v>42</v>
      </c>
      <c r="H11" s="11" t="s">
        <v>5</v>
      </c>
      <c r="I11" s="12" t="s">
        <v>32</v>
      </c>
    </row>
    <row r="12" spans="1:9" ht="60" x14ac:dyDescent="0.25">
      <c r="A12" s="122"/>
      <c r="B12" s="93" t="s">
        <v>267</v>
      </c>
      <c r="C12" s="4" t="str">
        <f t="shared" si="1"/>
        <v>I2.4</v>
      </c>
      <c r="D12" s="5" t="s">
        <v>339</v>
      </c>
      <c r="E12" s="4" t="s">
        <v>340</v>
      </c>
      <c r="F12" s="4"/>
      <c r="G12" s="6" t="s">
        <v>40</v>
      </c>
      <c r="H12" s="6" t="s">
        <v>41</v>
      </c>
      <c r="I12" s="8" t="s">
        <v>4</v>
      </c>
    </row>
    <row r="13" spans="1:9" ht="45" x14ac:dyDescent="0.25">
      <c r="A13" s="122"/>
      <c r="B13" s="93"/>
      <c r="C13" s="4" t="str">
        <f t="shared" si="1"/>
        <v>I2.5</v>
      </c>
      <c r="D13" s="5" t="s">
        <v>341</v>
      </c>
      <c r="E13" s="4"/>
      <c r="F13" s="4"/>
      <c r="G13" s="6" t="s">
        <v>342</v>
      </c>
      <c r="H13" s="6" t="s">
        <v>174</v>
      </c>
      <c r="I13" s="8" t="s">
        <v>11</v>
      </c>
    </row>
    <row r="14" spans="1:9" ht="30" x14ac:dyDescent="0.25">
      <c r="A14" s="122"/>
      <c r="B14" s="93"/>
      <c r="C14" s="4" t="str">
        <f t="shared" si="1"/>
        <v>I2.6</v>
      </c>
      <c r="D14" s="5" t="s">
        <v>343</v>
      </c>
      <c r="E14" s="4"/>
      <c r="F14" s="4" t="s">
        <v>344</v>
      </c>
      <c r="G14" s="6" t="s">
        <v>40</v>
      </c>
      <c r="H14" s="6" t="s">
        <v>174</v>
      </c>
      <c r="I14" s="8" t="s">
        <v>11</v>
      </c>
    </row>
    <row r="15" spans="1:9" ht="30" x14ac:dyDescent="0.25">
      <c r="A15" s="122"/>
      <c r="B15" s="93"/>
      <c r="C15" s="4" t="str">
        <f t="shared" si="1"/>
        <v>I2.7</v>
      </c>
      <c r="D15" s="5" t="s">
        <v>345</v>
      </c>
      <c r="E15" s="4"/>
      <c r="F15" s="4"/>
      <c r="G15" s="6" t="s">
        <v>40</v>
      </c>
      <c r="H15" s="6" t="s">
        <v>174</v>
      </c>
      <c r="I15" s="8" t="s">
        <v>11</v>
      </c>
    </row>
    <row r="16" spans="1:9" x14ac:dyDescent="0.25">
      <c r="A16" s="122"/>
      <c r="B16" s="104" t="s">
        <v>352</v>
      </c>
      <c r="C16" s="7" t="str">
        <f t="shared" si="1"/>
        <v>I2.8</v>
      </c>
      <c r="D16" s="10" t="s">
        <v>346</v>
      </c>
      <c r="E16" s="7"/>
      <c r="F16" s="7" t="s">
        <v>347</v>
      </c>
      <c r="G16" s="11" t="s">
        <v>7</v>
      </c>
      <c r="H16" s="11" t="s">
        <v>19</v>
      </c>
      <c r="I16" s="12" t="s">
        <v>4</v>
      </c>
    </row>
    <row r="17" spans="1:9" x14ac:dyDescent="0.25">
      <c r="A17" s="122"/>
      <c r="B17" s="104"/>
      <c r="C17" s="7" t="str">
        <f t="shared" si="1"/>
        <v>I2.9</v>
      </c>
      <c r="D17" s="10" t="s">
        <v>348</v>
      </c>
      <c r="E17" s="7" t="s">
        <v>349</v>
      </c>
      <c r="F17" s="7"/>
      <c r="G17" s="11" t="s">
        <v>43</v>
      </c>
      <c r="H17" s="11" t="s">
        <v>5</v>
      </c>
      <c r="I17" s="12" t="s">
        <v>4</v>
      </c>
    </row>
    <row r="18" spans="1:9" ht="30" x14ac:dyDescent="0.25">
      <c r="A18" s="122"/>
      <c r="B18" s="104"/>
      <c r="C18" s="7" t="str">
        <f t="shared" si="1"/>
        <v>I2.10</v>
      </c>
      <c r="D18" s="10" t="s">
        <v>350</v>
      </c>
      <c r="E18" s="7"/>
      <c r="F18" s="7"/>
      <c r="G18" s="11" t="s">
        <v>7</v>
      </c>
      <c r="H18" s="11" t="s">
        <v>5</v>
      </c>
      <c r="I18" s="12" t="s">
        <v>4</v>
      </c>
    </row>
  </sheetData>
  <mergeCells count="6">
    <mergeCell ref="A1:I1"/>
    <mergeCell ref="A3:B7"/>
    <mergeCell ref="A9:A18"/>
    <mergeCell ref="B16:B18"/>
    <mergeCell ref="B9:B11"/>
    <mergeCell ref="B12:B1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90" zoomScaleNormal="90" workbookViewId="0">
      <pane ySplit="2" topLeftCell="A5" activePane="bottomLeft" state="frozen"/>
      <selection pane="bottomLeft" activeCell="C18" sqref="C18"/>
    </sheetView>
  </sheetViews>
  <sheetFormatPr baseColWidth="10" defaultColWidth="10.7109375" defaultRowHeight="15" x14ac:dyDescent="0.25"/>
  <cols>
    <col min="1" max="1" width="17.5703125" style="2" customWidth="1"/>
    <col min="2" max="2" width="18.28515625" style="2" customWidth="1"/>
    <col min="3" max="3" width="9.5703125" style="2" customWidth="1"/>
    <col min="4" max="4" width="65.5703125" style="3" customWidth="1"/>
    <col min="5" max="5" width="34.7109375" style="2" customWidth="1"/>
    <col min="6" max="6" width="57.28515625" style="2" customWidth="1"/>
    <col min="7" max="7" width="11.5703125" style="1" customWidth="1"/>
    <col min="8" max="9" width="10.7109375" style="1"/>
    <col min="10" max="10" width="48" style="2" customWidth="1"/>
    <col min="11" max="16384" width="10.7109375" style="2"/>
  </cols>
  <sheetData>
    <row r="1" spans="1:9" s="9" customFormat="1" ht="34.5" customHeight="1" x14ac:dyDescent="0.25">
      <c r="A1" s="126" t="s">
        <v>49</v>
      </c>
      <c r="B1" s="126"/>
      <c r="C1" s="126"/>
      <c r="D1" s="126"/>
      <c r="E1" s="126"/>
      <c r="F1" s="126"/>
      <c r="G1" s="126"/>
      <c r="H1" s="126"/>
      <c r="I1" s="126"/>
    </row>
    <row r="2" spans="1:9" s="13" customFormat="1" ht="31.5" x14ac:dyDescent="0.25">
      <c r="A2" s="77" t="s">
        <v>105</v>
      </c>
      <c r="B2" s="77" t="s">
        <v>106</v>
      </c>
      <c r="C2" s="78" t="s">
        <v>102</v>
      </c>
      <c r="D2" s="77" t="s">
        <v>101</v>
      </c>
      <c r="E2" s="77" t="s">
        <v>100</v>
      </c>
      <c r="F2" s="77" t="s">
        <v>0</v>
      </c>
      <c r="G2" s="77" t="s">
        <v>103</v>
      </c>
      <c r="H2" s="77" t="s">
        <v>1</v>
      </c>
      <c r="I2" s="77" t="s">
        <v>104</v>
      </c>
    </row>
    <row r="3" spans="1:9" ht="30" x14ac:dyDescent="0.25">
      <c r="A3" s="127" t="s">
        <v>140</v>
      </c>
      <c r="B3" s="128"/>
      <c r="C3" s="7" t="str">
        <f>"A1."&amp;ROW()-2</f>
        <v>A1.1</v>
      </c>
      <c r="D3" s="58" t="s">
        <v>353</v>
      </c>
      <c r="E3" s="7" t="s">
        <v>329</v>
      </c>
      <c r="F3" s="7" t="s">
        <v>354</v>
      </c>
      <c r="G3" s="11" t="s">
        <v>2</v>
      </c>
      <c r="H3" s="11" t="s">
        <v>3</v>
      </c>
      <c r="I3" s="11" t="s">
        <v>4</v>
      </c>
    </row>
    <row r="4" spans="1:9" ht="19.5" customHeight="1" x14ac:dyDescent="0.25">
      <c r="A4" s="129"/>
      <c r="B4" s="130"/>
      <c r="C4" s="4" t="str">
        <f t="shared" ref="C4:C7" si="0">"A1."&amp;ROW()-2</f>
        <v>A1.2</v>
      </c>
      <c r="D4" s="5" t="s">
        <v>355</v>
      </c>
      <c r="E4" s="4" t="s">
        <v>277</v>
      </c>
      <c r="F4" s="4"/>
      <c r="G4" s="6" t="s">
        <v>115</v>
      </c>
      <c r="H4" s="6" t="s">
        <v>15</v>
      </c>
      <c r="I4" s="8" t="s">
        <v>11</v>
      </c>
    </row>
    <row r="5" spans="1:9" ht="30" x14ac:dyDescent="0.25">
      <c r="A5" s="129"/>
      <c r="B5" s="130"/>
      <c r="C5" s="7" t="str">
        <f t="shared" si="0"/>
        <v>A1.3</v>
      </c>
      <c r="D5" s="10" t="s">
        <v>356</v>
      </c>
      <c r="E5" s="7"/>
      <c r="F5" s="7" t="s">
        <v>357</v>
      </c>
      <c r="G5" s="11" t="s">
        <v>358</v>
      </c>
      <c r="H5" s="11" t="s">
        <v>44</v>
      </c>
      <c r="I5" s="12" t="s">
        <v>32</v>
      </c>
    </row>
    <row r="6" spans="1:9" ht="30" x14ac:dyDescent="0.25">
      <c r="A6" s="129"/>
      <c r="B6" s="130"/>
      <c r="C6" s="4" t="str">
        <f t="shared" si="0"/>
        <v>A1.4</v>
      </c>
      <c r="D6" s="5" t="s">
        <v>359</v>
      </c>
      <c r="E6" s="4"/>
      <c r="F6" s="4"/>
      <c r="G6" s="6" t="s">
        <v>360</v>
      </c>
      <c r="H6" s="6" t="s">
        <v>45</v>
      </c>
      <c r="I6" s="8" t="s">
        <v>11</v>
      </c>
    </row>
    <row r="7" spans="1:9" ht="30" x14ac:dyDescent="0.25">
      <c r="A7" s="131"/>
      <c r="B7" s="132"/>
      <c r="C7" s="7" t="str">
        <f t="shared" si="0"/>
        <v>A1.5</v>
      </c>
      <c r="D7" s="10" t="s">
        <v>361</v>
      </c>
      <c r="E7" s="7"/>
      <c r="F7" s="7"/>
      <c r="G7" s="11" t="s">
        <v>358</v>
      </c>
      <c r="H7" s="11" t="s">
        <v>5</v>
      </c>
      <c r="I7" s="11" t="s">
        <v>32</v>
      </c>
    </row>
    <row r="9" spans="1:9" ht="75" x14ac:dyDescent="0.25">
      <c r="A9" s="124" t="s">
        <v>198</v>
      </c>
      <c r="B9" s="94" t="s">
        <v>400</v>
      </c>
      <c r="C9" s="7" t="str">
        <f>"A2."&amp;ROW()-8</f>
        <v>A2.1</v>
      </c>
      <c r="D9" s="10" t="s">
        <v>362</v>
      </c>
      <c r="E9" s="75" t="s">
        <v>363</v>
      </c>
      <c r="F9" s="74" t="s">
        <v>364</v>
      </c>
      <c r="G9" s="11" t="s">
        <v>365</v>
      </c>
      <c r="H9" s="11" t="s">
        <v>47</v>
      </c>
      <c r="I9" s="12" t="s">
        <v>4</v>
      </c>
    </row>
    <row r="10" spans="1:9" ht="45" x14ac:dyDescent="0.25">
      <c r="A10" s="125"/>
      <c r="B10" s="95"/>
      <c r="C10" s="7" t="str">
        <f t="shared" ref="C10:C21" si="1">"A2."&amp;ROW()-8</f>
        <v>A2.2</v>
      </c>
      <c r="D10" s="10" t="s">
        <v>366</v>
      </c>
      <c r="E10" s="75" t="s">
        <v>367</v>
      </c>
      <c r="F10" s="7"/>
      <c r="G10" s="11" t="s">
        <v>368</v>
      </c>
      <c r="H10" s="11" t="s">
        <v>46</v>
      </c>
      <c r="I10" s="12" t="s">
        <v>4</v>
      </c>
    </row>
    <row r="11" spans="1:9" ht="60" x14ac:dyDescent="0.25">
      <c r="A11" s="125"/>
      <c r="B11" s="96"/>
      <c r="C11" s="7" t="str">
        <f t="shared" si="1"/>
        <v>A2.3</v>
      </c>
      <c r="D11" s="16" t="s">
        <v>369</v>
      </c>
      <c r="E11" s="19" t="s">
        <v>370</v>
      </c>
      <c r="F11" s="19"/>
      <c r="G11" s="11" t="s">
        <v>7</v>
      </c>
      <c r="H11" s="11" t="s">
        <v>46</v>
      </c>
      <c r="I11" s="12" t="s">
        <v>4</v>
      </c>
    </row>
    <row r="12" spans="1:9" ht="45" x14ac:dyDescent="0.25">
      <c r="A12" s="125"/>
      <c r="B12" s="105" t="s">
        <v>401</v>
      </c>
      <c r="C12" s="4" t="str">
        <f t="shared" si="1"/>
        <v>A2.4</v>
      </c>
      <c r="D12" s="5" t="s">
        <v>371</v>
      </c>
      <c r="E12" s="4" t="s">
        <v>372</v>
      </c>
      <c r="F12" s="4"/>
      <c r="G12" s="6" t="s">
        <v>373</v>
      </c>
      <c r="H12" s="6" t="s">
        <v>5</v>
      </c>
      <c r="I12" s="8" t="s">
        <v>4</v>
      </c>
    </row>
    <row r="13" spans="1:9" x14ac:dyDescent="0.25">
      <c r="A13" s="125"/>
      <c r="B13" s="106"/>
      <c r="C13" s="4" t="str">
        <f t="shared" si="1"/>
        <v>A2.5</v>
      </c>
      <c r="D13" s="5" t="s">
        <v>374</v>
      </c>
      <c r="E13" s="4" t="s">
        <v>375</v>
      </c>
      <c r="F13" s="4" t="s">
        <v>376</v>
      </c>
      <c r="G13" s="6" t="s">
        <v>48</v>
      </c>
      <c r="H13" s="6" t="s">
        <v>5</v>
      </c>
      <c r="I13" s="8" t="s">
        <v>11</v>
      </c>
    </row>
    <row r="14" spans="1:9" ht="45" x14ac:dyDescent="0.25">
      <c r="A14" s="125"/>
      <c r="B14" s="106"/>
      <c r="C14" s="4" t="str">
        <f t="shared" si="1"/>
        <v>A2.6</v>
      </c>
      <c r="D14" s="5" t="s">
        <v>377</v>
      </c>
      <c r="E14" s="4" t="s">
        <v>378</v>
      </c>
      <c r="F14" s="4"/>
      <c r="G14" s="6" t="s">
        <v>7</v>
      </c>
      <c r="H14" s="6" t="s">
        <v>46</v>
      </c>
      <c r="I14" s="8" t="s">
        <v>379</v>
      </c>
    </row>
    <row r="15" spans="1:9" ht="75" x14ac:dyDescent="0.25">
      <c r="A15" s="125"/>
      <c r="B15" s="107"/>
      <c r="C15" s="4" t="str">
        <f t="shared" si="1"/>
        <v>A2.7</v>
      </c>
      <c r="D15" s="5" t="s">
        <v>380</v>
      </c>
      <c r="F15" s="4" t="s">
        <v>381</v>
      </c>
      <c r="G15" s="6" t="s">
        <v>382</v>
      </c>
      <c r="H15" s="6" t="s">
        <v>5</v>
      </c>
      <c r="I15" s="8" t="s">
        <v>11</v>
      </c>
    </row>
    <row r="16" spans="1:9" ht="45" x14ac:dyDescent="0.25">
      <c r="A16" s="125"/>
      <c r="B16" s="94" t="s">
        <v>402</v>
      </c>
      <c r="C16" s="7" t="str">
        <f t="shared" si="1"/>
        <v>A2.8</v>
      </c>
      <c r="D16" s="10" t="s">
        <v>383</v>
      </c>
      <c r="E16" s="84" t="s">
        <v>384</v>
      </c>
      <c r="F16" s="10"/>
      <c r="G16" s="85" t="s">
        <v>52</v>
      </c>
      <c r="H16" s="85" t="s">
        <v>46</v>
      </c>
      <c r="I16" s="85" t="s">
        <v>4</v>
      </c>
    </row>
    <row r="17" spans="1:9" ht="60" x14ac:dyDescent="0.25">
      <c r="A17" s="125"/>
      <c r="B17" s="95"/>
      <c r="C17" s="7" t="str">
        <f t="shared" si="1"/>
        <v>A2.9</v>
      </c>
      <c r="D17" s="10" t="s">
        <v>385</v>
      </c>
      <c r="E17" s="7" t="s">
        <v>386</v>
      </c>
      <c r="F17" s="7"/>
      <c r="G17" s="11" t="s">
        <v>387</v>
      </c>
      <c r="H17" s="85" t="s">
        <v>46</v>
      </c>
      <c r="I17" s="12" t="s">
        <v>50</v>
      </c>
    </row>
    <row r="18" spans="1:9" ht="45" x14ac:dyDescent="0.25">
      <c r="A18" s="125"/>
      <c r="B18" s="95"/>
      <c r="C18" s="7" t="str">
        <f t="shared" si="1"/>
        <v>A2.10</v>
      </c>
      <c r="D18" s="10" t="s">
        <v>388</v>
      </c>
      <c r="E18" s="7" t="s">
        <v>389</v>
      </c>
      <c r="F18" s="7" t="s">
        <v>390</v>
      </c>
      <c r="G18" s="11" t="s">
        <v>391</v>
      </c>
      <c r="H18" s="85" t="s">
        <v>57</v>
      </c>
      <c r="I18" s="12" t="s">
        <v>50</v>
      </c>
    </row>
    <row r="19" spans="1:9" ht="30" x14ac:dyDescent="0.25">
      <c r="A19" s="125"/>
      <c r="B19" s="95"/>
      <c r="C19" s="7" t="str">
        <f t="shared" si="1"/>
        <v>A2.11</v>
      </c>
      <c r="D19" s="10" t="s">
        <v>392</v>
      </c>
      <c r="E19" s="7"/>
      <c r="F19" s="7"/>
      <c r="G19" s="11" t="s">
        <v>393</v>
      </c>
      <c r="H19" s="11" t="s">
        <v>46</v>
      </c>
      <c r="I19" s="12" t="s">
        <v>51</v>
      </c>
    </row>
    <row r="20" spans="1:9" ht="30" x14ac:dyDescent="0.25">
      <c r="A20" s="125"/>
      <c r="B20" s="96"/>
      <c r="C20" s="7" t="str">
        <f t="shared" si="1"/>
        <v>A2.12</v>
      </c>
      <c r="D20" s="10" t="s">
        <v>394</v>
      </c>
      <c r="E20" s="7" t="s">
        <v>395</v>
      </c>
      <c r="F20" s="7"/>
      <c r="G20" s="11" t="s">
        <v>396</v>
      </c>
      <c r="H20" s="11" t="s">
        <v>46</v>
      </c>
      <c r="I20" s="12" t="s">
        <v>4</v>
      </c>
    </row>
    <row r="21" spans="1:9" ht="60" x14ac:dyDescent="0.25">
      <c r="A21" s="125"/>
      <c r="B21" s="23" t="s">
        <v>403</v>
      </c>
      <c r="C21" s="4" t="str">
        <f t="shared" si="1"/>
        <v>A2.13</v>
      </c>
      <c r="D21" s="5" t="s">
        <v>397</v>
      </c>
      <c r="E21" s="4"/>
      <c r="F21" s="24" t="s">
        <v>398</v>
      </c>
      <c r="G21" s="6" t="s">
        <v>399</v>
      </c>
      <c r="H21" s="6" t="s">
        <v>53</v>
      </c>
      <c r="I21" s="8" t="s">
        <v>11</v>
      </c>
    </row>
    <row r="23" spans="1:9" x14ac:dyDescent="0.25">
      <c r="A23" s="123"/>
      <c r="B23" s="123"/>
      <c r="C23" s="123"/>
      <c r="D23" s="123"/>
      <c r="E23" s="123"/>
      <c r="F23" s="123"/>
      <c r="G23" s="123"/>
      <c r="H23" s="123"/>
      <c r="I23" s="123"/>
    </row>
    <row r="24" spans="1:9" x14ac:dyDescent="0.25">
      <c r="A24" s="123"/>
      <c r="B24" s="123"/>
      <c r="C24" s="123"/>
      <c r="D24" s="123"/>
      <c r="E24" s="123"/>
      <c r="F24" s="123"/>
      <c r="G24" s="123"/>
      <c r="H24" s="123"/>
      <c r="I24" s="123"/>
    </row>
    <row r="25" spans="1:9" x14ac:dyDescent="0.25">
      <c r="A25" s="123"/>
      <c r="B25" s="123"/>
      <c r="C25" s="123"/>
      <c r="D25" s="123"/>
      <c r="E25" s="123"/>
      <c r="F25" s="123"/>
      <c r="G25" s="123"/>
      <c r="H25" s="123"/>
      <c r="I25" s="123"/>
    </row>
    <row r="26" spans="1:9" x14ac:dyDescent="0.25">
      <c r="A26" s="123"/>
      <c r="B26" s="123"/>
      <c r="C26" s="123"/>
      <c r="D26" s="123"/>
      <c r="E26" s="123"/>
      <c r="F26" s="123"/>
      <c r="G26" s="123"/>
      <c r="H26" s="123"/>
      <c r="I26" s="123"/>
    </row>
    <row r="27" spans="1:9" x14ac:dyDescent="0.25">
      <c r="A27" s="123"/>
      <c r="B27" s="123"/>
      <c r="C27" s="123"/>
      <c r="D27" s="123"/>
      <c r="E27" s="123"/>
      <c r="F27" s="123"/>
      <c r="G27" s="123"/>
      <c r="H27" s="123"/>
      <c r="I27" s="123"/>
    </row>
    <row r="28" spans="1:9" x14ac:dyDescent="0.25">
      <c r="A28" s="123"/>
      <c r="B28" s="123"/>
      <c r="C28" s="123"/>
      <c r="D28" s="123"/>
      <c r="E28" s="123"/>
      <c r="F28" s="123"/>
      <c r="G28" s="123"/>
      <c r="H28" s="123"/>
      <c r="I28" s="123"/>
    </row>
    <row r="29" spans="1:9" x14ac:dyDescent="0.25">
      <c r="A29" s="123"/>
      <c r="B29" s="123"/>
      <c r="C29" s="123"/>
      <c r="D29" s="123"/>
      <c r="E29" s="123"/>
      <c r="F29" s="123"/>
      <c r="G29" s="123"/>
      <c r="H29" s="123"/>
      <c r="I29" s="123"/>
    </row>
    <row r="30" spans="1:9" x14ac:dyDescent="0.25">
      <c r="A30" s="123"/>
      <c r="B30" s="123"/>
      <c r="C30" s="123"/>
      <c r="D30" s="123"/>
      <c r="E30" s="123"/>
      <c r="F30" s="123"/>
      <c r="G30" s="123"/>
      <c r="H30" s="123"/>
      <c r="I30" s="123"/>
    </row>
    <row r="31" spans="1:9" x14ac:dyDescent="0.25">
      <c r="A31" s="123"/>
      <c r="B31" s="123"/>
      <c r="C31" s="123"/>
      <c r="D31" s="123"/>
      <c r="E31" s="123"/>
      <c r="F31" s="123"/>
      <c r="G31" s="123"/>
      <c r="H31" s="123"/>
      <c r="I31" s="123"/>
    </row>
    <row r="32" spans="1:9" x14ac:dyDescent="0.25">
      <c r="A32" s="123"/>
      <c r="B32" s="123"/>
      <c r="C32" s="123"/>
      <c r="D32" s="123"/>
      <c r="E32" s="123"/>
      <c r="F32" s="123"/>
      <c r="G32" s="123"/>
      <c r="H32" s="123"/>
      <c r="I32" s="123"/>
    </row>
  </sheetData>
  <mergeCells count="7">
    <mergeCell ref="A23:I32"/>
    <mergeCell ref="B9:B11"/>
    <mergeCell ref="A9:A21"/>
    <mergeCell ref="A1:I1"/>
    <mergeCell ref="A3:B7"/>
    <mergeCell ref="B12:B15"/>
    <mergeCell ref="B16:B20"/>
  </mergeCells>
  <conditionalFormatting sqref="D11:F11">
    <cfRule type="expression" dxfId="1" priority="1">
      <formula>MOD(ROW(),2)=0</formula>
    </cfRule>
    <cfRule type="expression" dxfId="0" priority="2">
      <formula>MOD(_xludf.ROW(),2)=0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90" zoomScaleNormal="90" workbookViewId="0">
      <pane xSplit="2" ySplit="2" topLeftCell="C5" activePane="bottomRight" state="frozen"/>
      <selection pane="topRight" activeCell="C1" sqref="C1"/>
      <selection pane="bottomLeft" activeCell="A3" sqref="A3"/>
      <selection pane="bottomRight" activeCell="C19" sqref="C19"/>
    </sheetView>
  </sheetViews>
  <sheetFormatPr baseColWidth="10" defaultColWidth="10.7109375" defaultRowHeight="15" x14ac:dyDescent="0.25"/>
  <cols>
    <col min="1" max="1" width="17.5703125" style="2" customWidth="1"/>
    <col min="2" max="2" width="18.28515625" style="2" customWidth="1"/>
    <col min="3" max="3" width="9.5703125" style="2" customWidth="1"/>
    <col min="4" max="4" width="65.5703125" style="3" customWidth="1"/>
    <col min="5" max="5" width="34.7109375" style="76" customWidth="1"/>
    <col min="6" max="6" width="57.28515625" style="2" customWidth="1"/>
    <col min="7" max="7" width="11.5703125" style="1" customWidth="1"/>
    <col min="8" max="9" width="10.7109375" style="1"/>
    <col min="10" max="16384" width="10.7109375" style="2"/>
  </cols>
  <sheetData>
    <row r="1" spans="1:9" s="13" customFormat="1" ht="33.4" customHeight="1" x14ac:dyDescent="0.25">
      <c r="A1" s="135" t="s">
        <v>404</v>
      </c>
      <c r="B1" s="135"/>
      <c r="C1" s="135"/>
      <c r="D1" s="135"/>
      <c r="E1" s="135"/>
      <c r="F1" s="135"/>
      <c r="G1" s="135"/>
      <c r="H1" s="135"/>
      <c r="I1" s="135"/>
    </row>
    <row r="2" spans="1:9" s="9" customFormat="1" ht="33.4" customHeight="1" thickBot="1" x14ac:dyDescent="0.3">
      <c r="A2" s="77" t="s">
        <v>105</v>
      </c>
      <c r="B2" s="77" t="s">
        <v>106</v>
      </c>
      <c r="C2" s="78" t="s">
        <v>102</v>
      </c>
      <c r="D2" s="77" t="s">
        <v>101</v>
      </c>
      <c r="E2" s="77" t="s">
        <v>100</v>
      </c>
      <c r="F2" s="77" t="s">
        <v>0</v>
      </c>
      <c r="G2" s="77" t="s">
        <v>103</v>
      </c>
      <c r="H2" s="77" t="s">
        <v>1</v>
      </c>
      <c r="I2" s="77" t="s">
        <v>104</v>
      </c>
    </row>
    <row r="3" spans="1:9" ht="28.9" customHeight="1" x14ac:dyDescent="0.25">
      <c r="A3" s="136" t="s">
        <v>140</v>
      </c>
      <c r="B3" s="137"/>
      <c r="C3" s="79" t="str">
        <f>"D1."&amp;ROW()-2</f>
        <v>D1.1</v>
      </c>
      <c r="D3" s="80" t="s">
        <v>406</v>
      </c>
      <c r="E3" s="81" t="s">
        <v>329</v>
      </c>
      <c r="F3" s="79"/>
      <c r="G3" s="82" t="s">
        <v>2</v>
      </c>
      <c r="H3" s="82" t="s">
        <v>3</v>
      </c>
      <c r="I3" s="82" t="s">
        <v>4</v>
      </c>
    </row>
    <row r="4" spans="1:9" ht="45" x14ac:dyDescent="0.25">
      <c r="A4" s="100"/>
      <c r="B4" s="101"/>
      <c r="C4" s="4" t="str">
        <f t="shared" ref="C4:C6" si="0">"D1."&amp;ROW()-2</f>
        <v>D1.2</v>
      </c>
      <c r="D4" s="5" t="s">
        <v>407</v>
      </c>
      <c r="E4" s="31"/>
      <c r="F4" s="4"/>
      <c r="G4" s="6" t="s">
        <v>7</v>
      </c>
      <c r="H4" s="6" t="s">
        <v>28</v>
      </c>
      <c r="I4" s="8" t="s">
        <v>11</v>
      </c>
    </row>
    <row r="5" spans="1:9" ht="24" customHeight="1" x14ac:dyDescent="0.25">
      <c r="A5" s="100"/>
      <c r="B5" s="101"/>
      <c r="C5" s="7" t="str">
        <f t="shared" si="0"/>
        <v>D1.3</v>
      </c>
      <c r="D5" s="10" t="s">
        <v>408</v>
      </c>
      <c r="E5" s="75"/>
      <c r="F5" s="7"/>
      <c r="G5" s="11" t="s">
        <v>410</v>
      </c>
      <c r="H5" s="11" t="s">
        <v>28</v>
      </c>
      <c r="I5" s="12" t="s">
        <v>11</v>
      </c>
    </row>
    <row r="6" spans="1:9" ht="30" x14ac:dyDescent="0.25">
      <c r="A6" s="102"/>
      <c r="B6" s="103"/>
      <c r="C6" s="4" t="str">
        <f t="shared" si="0"/>
        <v>D1.4</v>
      </c>
      <c r="D6" s="5" t="s">
        <v>409</v>
      </c>
      <c r="E6" s="31"/>
      <c r="F6" s="4"/>
      <c r="G6" s="6" t="s">
        <v>410</v>
      </c>
      <c r="H6" s="6" t="s">
        <v>28</v>
      </c>
      <c r="I6" s="8" t="s">
        <v>11</v>
      </c>
    </row>
    <row r="8" spans="1:9" ht="45" x14ac:dyDescent="0.25">
      <c r="A8" s="133" t="s">
        <v>405</v>
      </c>
      <c r="B8" s="94" t="s">
        <v>411</v>
      </c>
      <c r="C8" s="7" t="str">
        <f>"D2."&amp;ROW()-7</f>
        <v>D2.1</v>
      </c>
      <c r="D8" s="10" t="s">
        <v>412</v>
      </c>
      <c r="E8" s="75" t="s">
        <v>413</v>
      </c>
      <c r="F8" s="74"/>
      <c r="G8" s="11" t="s">
        <v>414</v>
      </c>
      <c r="H8" s="11" t="s">
        <v>28</v>
      </c>
      <c r="I8" s="12" t="s">
        <v>4</v>
      </c>
    </row>
    <row r="9" spans="1:9" ht="30" x14ac:dyDescent="0.25">
      <c r="A9" s="134"/>
      <c r="B9" s="95"/>
      <c r="C9" s="7" t="str">
        <f t="shared" ref="C9:C19" si="1">"D2."&amp;ROW()-7</f>
        <v>D2.2</v>
      </c>
      <c r="D9" s="10" t="s">
        <v>415</v>
      </c>
      <c r="E9" s="75"/>
      <c r="F9" s="7"/>
      <c r="G9" s="11" t="s">
        <v>416</v>
      </c>
      <c r="H9" s="11" t="s">
        <v>28</v>
      </c>
      <c r="I9" s="12" t="s">
        <v>11</v>
      </c>
    </row>
    <row r="10" spans="1:9" ht="45" x14ac:dyDescent="0.25">
      <c r="A10" s="134"/>
      <c r="B10" s="105" t="s">
        <v>441</v>
      </c>
      <c r="C10" s="4" t="str">
        <f t="shared" si="1"/>
        <v>D2.3</v>
      </c>
      <c r="D10" s="5" t="s">
        <v>417</v>
      </c>
      <c r="E10" s="31" t="s">
        <v>418</v>
      </c>
      <c r="F10" s="4" t="s">
        <v>419</v>
      </c>
      <c r="G10" s="6" t="s">
        <v>7</v>
      </c>
      <c r="H10" s="6" t="s">
        <v>28</v>
      </c>
      <c r="I10" s="8" t="s">
        <v>4</v>
      </c>
    </row>
    <row r="11" spans="1:9" x14ac:dyDescent="0.25">
      <c r="A11" s="134"/>
      <c r="B11" s="106"/>
      <c r="C11" s="4" t="str">
        <f t="shared" si="1"/>
        <v>D2.4</v>
      </c>
      <c r="D11" s="5" t="s">
        <v>420</v>
      </c>
      <c r="E11" s="31" t="s">
        <v>421</v>
      </c>
      <c r="F11" s="4"/>
      <c r="G11" s="6" t="s">
        <v>7</v>
      </c>
      <c r="H11" s="6" t="s">
        <v>54</v>
      </c>
      <c r="I11" s="8" t="s">
        <v>11</v>
      </c>
    </row>
    <row r="12" spans="1:9" ht="30" x14ac:dyDescent="0.25">
      <c r="A12" s="134"/>
      <c r="B12" s="94" t="s">
        <v>442</v>
      </c>
      <c r="C12" s="7" t="str">
        <f t="shared" si="1"/>
        <v>D2.5</v>
      </c>
      <c r="D12" s="10" t="s">
        <v>422</v>
      </c>
      <c r="E12" s="83"/>
      <c r="F12" s="84" t="s">
        <v>423</v>
      </c>
      <c r="G12" s="85" t="s">
        <v>424</v>
      </c>
      <c r="H12" s="85" t="s">
        <v>28</v>
      </c>
      <c r="I12" s="85" t="s">
        <v>11</v>
      </c>
    </row>
    <row r="13" spans="1:9" ht="45" x14ac:dyDescent="0.25">
      <c r="A13" s="134"/>
      <c r="B13" s="95"/>
      <c r="C13" s="7" t="str">
        <f t="shared" si="1"/>
        <v>D2.6</v>
      </c>
      <c r="D13" s="10" t="s">
        <v>425</v>
      </c>
      <c r="E13" s="83"/>
      <c r="F13" s="84" t="s">
        <v>426</v>
      </c>
      <c r="G13" s="85" t="s">
        <v>427</v>
      </c>
      <c r="H13" s="85" t="s">
        <v>28</v>
      </c>
      <c r="I13" s="86" t="s">
        <v>18</v>
      </c>
    </row>
    <row r="14" spans="1:9" ht="75" x14ac:dyDescent="0.25">
      <c r="A14" s="134"/>
      <c r="B14" s="95"/>
      <c r="C14" s="7" t="str">
        <f t="shared" si="1"/>
        <v>D2.7</v>
      </c>
      <c r="D14" s="10" t="s">
        <v>429</v>
      </c>
      <c r="E14" s="75"/>
      <c r="F14" s="7" t="s">
        <v>428</v>
      </c>
      <c r="G14" s="11" t="s">
        <v>7</v>
      </c>
      <c r="H14" s="85" t="s">
        <v>28</v>
      </c>
      <c r="I14" s="12" t="s">
        <v>11</v>
      </c>
    </row>
    <row r="15" spans="1:9" ht="45" x14ac:dyDescent="0.25">
      <c r="A15" s="134"/>
      <c r="B15" s="95"/>
      <c r="C15" s="7" t="str">
        <f t="shared" si="1"/>
        <v>D2.8</v>
      </c>
      <c r="D15" s="10" t="s">
        <v>430</v>
      </c>
      <c r="E15" s="75"/>
      <c r="F15" s="7"/>
      <c r="G15" s="11" t="s">
        <v>431</v>
      </c>
      <c r="H15" s="11" t="s">
        <v>28</v>
      </c>
      <c r="I15" s="12" t="s">
        <v>11</v>
      </c>
    </row>
    <row r="16" spans="1:9" ht="45" x14ac:dyDescent="0.25">
      <c r="A16" s="134"/>
      <c r="B16" s="96"/>
      <c r="C16" s="7" t="str">
        <f t="shared" si="1"/>
        <v>D2.9</v>
      </c>
      <c r="D16" s="10" t="s">
        <v>432</v>
      </c>
      <c r="E16" s="75"/>
      <c r="F16" s="7" t="s">
        <v>433</v>
      </c>
      <c r="G16" s="11" t="s">
        <v>434</v>
      </c>
      <c r="H16" s="11" t="s">
        <v>28</v>
      </c>
      <c r="I16" s="12" t="s">
        <v>11</v>
      </c>
    </row>
    <row r="17" spans="1:9" ht="30" x14ac:dyDescent="0.25">
      <c r="A17" s="134"/>
      <c r="B17" s="105" t="s">
        <v>443</v>
      </c>
      <c r="C17" s="4" t="str">
        <f t="shared" si="1"/>
        <v>D2.10</v>
      </c>
      <c r="D17" s="5" t="s">
        <v>435</v>
      </c>
      <c r="E17" s="24" t="s">
        <v>436</v>
      </c>
      <c r="F17" s="4"/>
      <c r="G17" s="6" t="s">
        <v>437</v>
      </c>
      <c r="H17" s="6" t="s">
        <v>28</v>
      </c>
      <c r="I17" s="8" t="s">
        <v>4</v>
      </c>
    </row>
    <row r="18" spans="1:9" ht="30" x14ac:dyDescent="0.25">
      <c r="A18" s="134"/>
      <c r="B18" s="106"/>
      <c r="C18" s="4" t="str">
        <f t="shared" si="1"/>
        <v>D2.11</v>
      </c>
      <c r="D18" s="5" t="s">
        <v>438</v>
      </c>
      <c r="E18" s="31"/>
      <c r="F18" s="4" t="s">
        <v>439</v>
      </c>
      <c r="G18" s="6" t="s">
        <v>56</v>
      </c>
      <c r="H18" s="6" t="s">
        <v>28</v>
      </c>
      <c r="I18" s="8" t="s">
        <v>11</v>
      </c>
    </row>
    <row r="19" spans="1:9" ht="75" x14ac:dyDescent="0.25">
      <c r="A19" s="134"/>
      <c r="B19" s="107"/>
      <c r="C19" s="4" t="str">
        <f t="shared" si="1"/>
        <v>D2.12</v>
      </c>
      <c r="D19" s="5" t="s">
        <v>440</v>
      </c>
      <c r="E19" s="31"/>
      <c r="F19" s="24" t="s">
        <v>428</v>
      </c>
      <c r="G19" s="6" t="s">
        <v>7</v>
      </c>
      <c r="H19" s="6" t="s">
        <v>55</v>
      </c>
      <c r="I19" s="8" t="s">
        <v>4</v>
      </c>
    </row>
  </sheetData>
  <mergeCells count="7">
    <mergeCell ref="B17:B19"/>
    <mergeCell ref="A8:A19"/>
    <mergeCell ref="A1:I1"/>
    <mergeCell ref="A3:B6"/>
    <mergeCell ref="B8:B9"/>
    <mergeCell ref="B10:B11"/>
    <mergeCell ref="B12:B1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Notice</vt:lpstr>
      <vt:lpstr>Index</vt:lpstr>
      <vt:lpstr>Flagship indicators</vt:lpstr>
      <vt:lpstr>Energy</vt:lpstr>
      <vt:lpstr>Transports</vt:lpstr>
      <vt:lpstr>Buildings</vt:lpstr>
      <vt:lpstr>Industry</vt:lpstr>
      <vt:lpstr>Agriculture</vt:lpstr>
      <vt:lpstr>Waste</vt:lpstr>
      <vt:lpstr>Forests and carbon sinks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dc:creator>
  <cp:lastModifiedBy>Pierre Barthélemy</cp:lastModifiedBy>
  <dcterms:created xsi:type="dcterms:W3CDTF">2018-06-12T06:52:19Z</dcterms:created>
  <dcterms:modified xsi:type="dcterms:W3CDTF">2018-12-05T17:16:36Z</dcterms:modified>
</cp:coreProperties>
</file>